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activeTab="1"/>
  </bookViews>
  <sheets>
    <sheet name="様式２号" sheetId="17" r:id="rId1"/>
    <sheet name="様式例第７号ワークシート" sheetId="15" r:id="rId2"/>
    <sheet name="様式２号 (記入例)" sheetId="20" r:id="rId3"/>
    <sheet name="様式例第７号ワークシート (記入例)" sheetId="18" r:id="rId4"/>
  </sheets>
  <definedNames>
    <definedName name="○×" localSheetId="0">#REF!</definedName>
    <definedName name="○×" localSheetId="2">#REF!</definedName>
    <definedName name="○×" localSheetId="1">#REF!</definedName>
    <definedName name="○×" localSheetId="3">#REF!</definedName>
    <definedName name="○×">#REF!</definedName>
    <definedName name="_xlnm.Print_Area" localSheetId="1">様式例第７号ワークシート!$A$1:$Y$111</definedName>
    <definedName name="_xlnm.Print_Area" localSheetId="3">'様式例第７号ワークシート (記入例)'!$A$1:$Y$111</definedName>
    <definedName name="系統">#REF!</definedName>
    <definedName name="市区町村一覧">#REF!</definedName>
    <definedName name="都道府県">#REF!</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W51" i="18"/>
  <c r="J51"/>
  <c r="K48"/>
  <c r="H48"/>
  <c r="E48"/>
  <c r="W51" i="15"/>
  <c r="M19" i="17" s="1"/>
  <c r="J51" i="15" l="1"/>
  <c r="L19" i="17" s="1"/>
  <c r="K48" i="15"/>
  <c r="M17" i="17" s="1"/>
  <c r="H48" i="15"/>
  <c r="E48"/>
  <c r="C17" i="17" l="1"/>
  <c r="K10" i="18"/>
  <c r="K10" i="15" l="1"/>
  <c r="W95" l="1"/>
  <c r="J98" s="1"/>
  <c r="T95"/>
  <c r="J95"/>
  <c r="H95"/>
  <c r="F95"/>
  <c r="D95"/>
  <c r="W80"/>
  <c r="W77"/>
  <c r="J80" s="1"/>
  <c r="T77"/>
  <c r="J77"/>
  <c r="E77"/>
  <c r="W66"/>
  <c r="W62"/>
  <c r="J66" s="1"/>
  <c r="T62"/>
  <c r="J62"/>
  <c r="E62"/>
  <c r="W48"/>
  <c r="O30"/>
  <c r="J27"/>
  <c r="W24"/>
  <c r="D27" s="1"/>
  <c r="J24"/>
  <c r="D24"/>
  <c r="W81" l="1"/>
  <c r="O77"/>
  <c r="W67"/>
  <c r="O62"/>
  <c r="W95" i="18" l="1"/>
  <c r="J98" s="1"/>
  <c r="T95"/>
  <c r="J95"/>
  <c r="H95"/>
  <c r="F95"/>
  <c r="D95"/>
  <c r="W80"/>
  <c r="W77"/>
  <c r="J80" s="1"/>
  <c r="T77"/>
  <c r="J77"/>
  <c r="E77"/>
  <c r="W66"/>
  <c r="W62"/>
  <c r="J66" s="1"/>
  <c r="T62"/>
  <c r="J62"/>
  <c r="E62"/>
  <c r="W48"/>
  <c r="O30"/>
  <c r="J27"/>
  <c r="W24"/>
  <c r="D27" s="1"/>
  <c r="J24"/>
  <c r="D24"/>
  <c r="O77" l="1"/>
  <c r="O62"/>
  <c r="W81"/>
  <c r="W67"/>
  <c r="J20" i="17" l="1"/>
  <c r="J19"/>
  <c r="J18"/>
  <c r="J17"/>
  <c r="F2" l="1"/>
  <c r="V19" l="1"/>
  <c r="U19"/>
  <c r="T19"/>
  <c r="S19"/>
  <c r="C9"/>
  <c r="R17" l="1"/>
  <c r="R19"/>
  <c r="B11" l="1"/>
  <c r="H19"/>
  <c r="F19" l="1"/>
  <c r="I19"/>
  <c r="G19"/>
  <c r="E19"/>
  <c r="D19"/>
  <c r="C19"/>
  <c r="E17"/>
  <c r="D17"/>
  <c r="S7"/>
  <c r="S6"/>
  <c r="S5"/>
  <c r="S4"/>
  <c r="A17" s="1"/>
  <c r="P19"/>
  <c r="N19"/>
  <c r="N17"/>
  <c r="L17"/>
  <c r="F17"/>
  <c r="G17"/>
  <c r="Q19" l="1"/>
  <c r="Q17"/>
  <c r="P17"/>
  <c r="O17"/>
  <c r="O19"/>
</calcChain>
</file>

<file path=xl/comments1.xml><?xml version="1.0" encoding="utf-8"?>
<comments xmlns="http://schemas.openxmlformats.org/spreadsheetml/2006/main">
  <authors>
    <author>Administrator</author>
  </authors>
  <commentList>
    <comment ref="K41" authorId="0">
      <text>
        <r>
          <rPr>
            <b/>
            <sz val="10"/>
            <color indexed="10"/>
            <rFont val="MS P ゴシック"/>
            <family val="3"/>
            <charset val="128"/>
          </rPr>
          <t>【留意点】２回目以降の戸別訪問の「実人数」の記入の仕方
それより前の戸別訪問に携わった推進員がいる場合、当該人数は除いて入力してください。
（例）
１回目の戸別訪問にA氏、B氏、C氏の３人が携わり、２回目の戸別訪問にはA氏、B氏、C氏、D氏の４人、３回目にはA氏、E氏、F氏の３人が携わる場合。
・１回目の実人数の欄には「３人」と入力する。
・２回目の実人数の欄にはD氏分の「１人」を入力する。
・３回目の実人数の欄にはE氏、F氏分の「２人」を入力する。
なお、訪問に携わる人数（延べ人数）の欄には、それぞれ３人、４人、３人と入力する。</t>
        </r>
      </text>
    </comment>
    <comment ref="J102" authorId="0">
      <text>
        <r>
          <rPr>
            <b/>
            <sz val="9"/>
            <color indexed="81"/>
            <rFont val="MS P ゴシック"/>
            <family val="3"/>
            <charset val="128"/>
          </rPr>
          <t>※年度末の実績報告提出時は令和３年４月１日時点での支店（支所）数を入力してください。※本店(本所)除く</t>
        </r>
      </text>
    </comment>
  </commentList>
</comments>
</file>

<file path=xl/sharedStrings.xml><?xml version="1.0" encoding="utf-8"?>
<sst xmlns="http://schemas.openxmlformats.org/spreadsheetml/2006/main" count="608" uniqueCount="184">
  <si>
    <t>班設置数</t>
    <rPh sb="0" eb="1">
      <t>ハン</t>
    </rPh>
    <rPh sb="1" eb="4">
      <t>セッチスウ</t>
    </rPh>
    <phoneticPr fontId="2"/>
  </si>
  <si>
    <t>設定月</t>
    <rPh sb="0" eb="2">
      <t>セッテイ</t>
    </rPh>
    <rPh sb="2" eb="3">
      <t>ツキ</t>
    </rPh>
    <phoneticPr fontId="2"/>
  </si>
  <si>
    <t>合計</t>
    <rPh sb="0" eb="2">
      <t>ゴウケイ</t>
    </rPh>
    <phoneticPr fontId="2"/>
  </si>
  <si>
    <t>推進員数</t>
    <rPh sb="0" eb="2">
      <t>スイシン</t>
    </rPh>
    <rPh sb="3" eb="4">
      <t>スウ</t>
    </rPh>
    <phoneticPr fontId="2"/>
  </si>
  <si>
    <t>全体</t>
    <rPh sb="0" eb="2">
      <t>ゼンタイ</t>
    </rPh>
    <phoneticPr fontId="2"/>
  </si>
  <si>
    <t>女性</t>
    <rPh sb="0" eb="2">
      <t>ジョセイ</t>
    </rPh>
    <phoneticPr fontId="2"/>
  </si>
  <si>
    <t>単独開催</t>
    <rPh sb="0" eb="2">
      <t>タンドク</t>
    </rPh>
    <rPh sb="2" eb="4">
      <t>カイサイ</t>
    </rPh>
    <phoneticPr fontId="2"/>
  </si>
  <si>
    <t>名簿登載人数</t>
    <phoneticPr fontId="2"/>
  </si>
  <si>
    <t>組織数</t>
    <rPh sb="0" eb="3">
      <t>ソシキスウ</t>
    </rPh>
    <phoneticPr fontId="2"/>
  </si>
  <si>
    <t>②加入推進
体制の整備</t>
    <rPh sb="1" eb="3">
      <t>カニュウ</t>
    </rPh>
    <rPh sb="3" eb="5">
      <t>スイシン</t>
    </rPh>
    <rPh sb="6" eb="8">
      <t>タイセイ</t>
    </rPh>
    <rPh sb="9" eb="11">
      <t>セイビ</t>
    </rPh>
    <phoneticPr fontId="2"/>
  </si>
  <si>
    <t>活性化組織割
手数料希望</t>
    <rPh sb="0" eb="3">
      <t>カッセイカ</t>
    </rPh>
    <rPh sb="3" eb="5">
      <t>ソシキ</t>
    </rPh>
    <rPh sb="5" eb="6">
      <t>ワ</t>
    </rPh>
    <rPh sb="7" eb="8">
      <t>テ</t>
    </rPh>
    <rPh sb="8" eb="9">
      <t>リョウ</t>
    </rPh>
    <rPh sb="10" eb="11">
      <t>キ</t>
    </rPh>
    <phoneticPr fontId="2"/>
  </si>
  <si>
    <t>市区町村名またはJA名</t>
    <rPh sb="0" eb="4">
      <t>シクチョウソン</t>
    </rPh>
    <rPh sb="4" eb="5">
      <t>メイ</t>
    </rPh>
    <rPh sb="10" eb="11">
      <t>メイ</t>
    </rPh>
    <phoneticPr fontId="2"/>
  </si>
  <si>
    <t>担当部署</t>
    <rPh sb="0" eb="4">
      <t>タントウブショ</t>
    </rPh>
    <phoneticPr fontId="2"/>
  </si>
  <si>
    <t>記入者</t>
    <rPh sb="0" eb="3">
      <t>キニュウシャ</t>
    </rPh>
    <phoneticPr fontId="2"/>
  </si>
  <si>
    <t>電話番号</t>
    <rPh sb="0" eb="2">
      <t>デンワ</t>
    </rPh>
    <rPh sb="2" eb="4">
      <t>バンゴウ</t>
    </rPh>
    <phoneticPr fontId="2"/>
  </si>
  <si>
    <t>20歳～
39歳</t>
    <rPh sb="2" eb="3">
      <t>サイ</t>
    </rPh>
    <rPh sb="6" eb="7">
      <t>サイ</t>
    </rPh>
    <phoneticPr fontId="2"/>
  </si>
  <si>
    <t>市区町村名または
JA（支店）名</t>
    <rPh sb="0" eb="5">
      <t>シクチョウソンメイ</t>
    </rPh>
    <rPh sb="12" eb="14">
      <t>シテン</t>
    </rPh>
    <rPh sb="15" eb="16">
      <t>メイ</t>
    </rPh>
    <phoneticPr fontId="2"/>
  </si>
  <si>
    <t>②加入推進体制の整備</t>
  </si>
  <si>
    <t>推進員数</t>
    <rPh sb="0" eb="2">
      <t>スイシン</t>
    </rPh>
    <rPh sb="2" eb="3">
      <t>イン</t>
    </rPh>
    <rPh sb="3" eb="4">
      <t>スウ</t>
    </rPh>
    <phoneticPr fontId="2"/>
  </si>
  <si>
    <t>班名・地区名等</t>
    <rPh sb="0" eb="2">
      <t>ハンメイ</t>
    </rPh>
    <rPh sb="3" eb="6">
      <t>チクメイ</t>
    </rPh>
    <rPh sb="6" eb="7">
      <t>トウ</t>
    </rPh>
    <phoneticPr fontId="2"/>
  </si>
  <si>
    <t>名簿登載人数</t>
    <rPh sb="0" eb="2">
      <t>メイボ</t>
    </rPh>
    <rPh sb="2" eb="4">
      <t>トウサイ</t>
    </rPh>
    <rPh sb="4" eb="5">
      <t>ニン</t>
    </rPh>
    <rPh sb="5" eb="6">
      <t>スウ</t>
    </rPh>
    <phoneticPr fontId="2"/>
  </si>
  <si>
    <t>備考（職制等）</t>
    <rPh sb="0" eb="2">
      <t>ビコウ</t>
    </rPh>
    <rPh sb="3" eb="5">
      <t>ショクセイ</t>
    </rPh>
    <rPh sb="5" eb="6">
      <t>トウ</t>
    </rPh>
    <phoneticPr fontId="2"/>
  </si>
  <si>
    <t>班設置数</t>
    <rPh sb="0" eb="4">
      <t>ハンセッチスウ</t>
    </rPh>
    <phoneticPr fontId="2"/>
  </si>
  <si>
    <t>推進員数計</t>
    <rPh sb="0" eb="4">
      <t>スイシンインスウ</t>
    </rPh>
    <rPh sb="4" eb="5">
      <t>ケイ</t>
    </rPh>
    <phoneticPr fontId="2"/>
  </si>
  <si>
    <t>時期（日付）</t>
    <rPh sb="0" eb="2">
      <t>ジキ</t>
    </rPh>
    <rPh sb="3" eb="5">
      <t>ヒヅケ</t>
    </rPh>
    <phoneticPr fontId="2"/>
  </si>
  <si>
    <t>計画
(目標)</t>
    <rPh sb="0" eb="2">
      <t>ケイカク</t>
    </rPh>
    <rPh sb="4" eb="6">
      <t>モクヒョウ</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</si>
  <si>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</si>
  <si>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</si>
  <si>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t>
    <rPh sb="1" eb="3">
      <t>コベツ</t>
    </rPh>
    <rPh sb="3" eb="5">
      <t>ホウモン</t>
    </rPh>
    <phoneticPr fontId="2"/>
  </si>
  <si>
    <t>⑥加入推進対策会議及び研修会
の実施回数</t>
    <rPh sb="1" eb="3">
      <t>カニュウ</t>
    </rPh>
    <rPh sb="3" eb="5">
      <t>スイシン</t>
    </rPh>
    <rPh sb="5" eb="7">
      <t>タイサク</t>
    </rPh>
    <rPh sb="7" eb="9">
      <t>カイギ</t>
    </rPh>
    <rPh sb="9" eb="10">
      <t>オヨ</t>
    </rPh>
    <rPh sb="11" eb="14">
      <t>ケンシュウカイ</t>
    </rPh>
    <rPh sb="16" eb="18">
      <t>ジッシ</t>
    </rPh>
    <rPh sb="18" eb="20">
      <t>カイスウ</t>
    </rPh>
    <phoneticPr fontId="2"/>
  </si>
  <si>
    <t>⑦加入対象者に対する説明会等
の実施回数</t>
    <rPh sb="1" eb="3">
      <t>カニュウ</t>
    </rPh>
    <rPh sb="3" eb="6">
      <t>タイショウシャ</t>
    </rPh>
    <rPh sb="7" eb="8">
      <t>タイ</t>
    </rPh>
    <rPh sb="10" eb="13">
      <t>セツメイカイ</t>
    </rPh>
    <rPh sb="13" eb="14">
      <t>トウ</t>
    </rPh>
    <rPh sb="16" eb="18">
      <t>ジッシ</t>
    </rPh>
    <rPh sb="18" eb="20">
      <t>カイスウ</t>
    </rPh>
    <phoneticPr fontId="2"/>
  </si>
  <si>
    <t>⑧広報普及活動の
実施回数</t>
    <rPh sb="1" eb="3">
      <t>コウホウ</t>
    </rPh>
    <rPh sb="3" eb="5">
      <t>フキュウ</t>
    </rPh>
    <rPh sb="5" eb="7">
      <t>カツドウ</t>
    </rPh>
    <rPh sb="9" eb="11">
      <t>ジッシ</t>
    </rPh>
    <rPh sb="11" eb="13">
      <t>カイスウ</t>
    </rPh>
    <phoneticPr fontId="2"/>
  </si>
  <si>
    <t>③加入推進名簿の整備</t>
    <phoneticPr fontId="2"/>
  </si>
  <si>
    <t>④加入推進強化月間</t>
    <phoneticPr fontId="2"/>
  </si>
  <si>
    <t>⑤戸別訪問の実施</t>
    <phoneticPr fontId="2"/>
  </si>
  <si>
    <t>⑥加入推進対策会議及び研修会
の実施</t>
    <phoneticPr fontId="2"/>
  </si>
  <si>
    <t>対象者</t>
    <rPh sb="0" eb="3">
      <t>タイショウシャ</t>
    </rPh>
    <phoneticPr fontId="2"/>
  </si>
  <si>
    <t>対象者数</t>
    <rPh sb="0" eb="2">
      <t>タイショウ</t>
    </rPh>
    <rPh sb="2" eb="3">
      <t>シャ</t>
    </rPh>
    <rPh sb="3" eb="4">
      <t>スウ</t>
    </rPh>
    <phoneticPr fontId="2"/>
  </si>
  <si>
    <t>農委(JA)との連携</t>
    <rPh sb="0" eb="1">
      <t>ノウ</t>
    </rPh>
    <rPh sb="1" eb="2">
      <t>イ</t>
    </rPh>
    <rPh sb="8" eb="10">
      <t>レンケイ</t>
    </rPh>
    <phoneticPr fontId="2"/>
  </si>
  <si>
    <t>開催場所・会議(研修会)名等</t>
    <rPh sb="0" eb="2">
      <t>カイサイ</t>
    </rPh>
    <rPh sb="2" eb="4">
      <t>バショ</t>
    </rPh>
    <rPh sb="5" eb="7">
      <t>カイギ</t>
    </rPh>
    <rPh sb="8" eb="11">
      <t>ケンシュウカイ</t>
    </rPh>
    <rPh sb="12" eb="13">
      <t>メイ</t>
    </rPh>
    <rPh sb="13" eb="14">
      <t>トウ</t>
    </rPh>
    <phoneticPr fontId="2"/>
  </si>
  <si>
    <t>会議等開催回数</t>
    <rPh sb="0" eb="2">
      <t>カイギ</t>
    </rPh>
    <rPh sb="2" eb="3">
      <t>トウ</t>
    </rPh>
    <rPh sb="3" eb="5">
      <t>カイサイ</t>
    </rPh>
    <rPh sb="5" eb="7">
      <t>カイスウ</t>
    </rPh>
    <phoneticPr fontId="2"/>
  </si>
  <si>
    <t>うち連携有</t>
    <rPh sb="2" eb="4">
      <t>レンケイ</t>
    </rPh>
    <rPh sb="4" eb="5">
      <t>ア</t>
    </rPh>
    <phoneticPr fontId="2"/>
  </si>
  <si>
    <t>うち連携無</t>
    <rPh sb="2" eb="4">
      <t>レンケイ</t>
    </rPh>
    <rPh sb="4" eb="5">
      <t>ナ</t>
    </rPh>
    <phoneticPr fontId="2"/>
  </si>
  <si>
    <t>⑦加入対象者に対する説明会等
の実施</t>
    <rPh sb="16" eb="18">
      <t>ジッシ</t>
    </rPh>
    <phoneticPr fontId="2"/>
  </si>
  <si>
    <t>開催場所・説明会名等</t>
    <rPh sb="0" eb="2">
      <t>カイサイ</t>
    </rPh>
    <rPh sb="2" eb="4">
      <t>バショ</t>
    </rPh>
    <rPh sb="5" eb="8">
      <t>セツメイカイ</t>
    </rPh>
    <rPh sb="8" eb="9">
      <t>メイ</t>
    </rPh>
    <rPh sb="9" eb="10">
      <t>トウ</t>
    </rPh>
    <phoneticPr fontId="2"/>
  </si>
  <si>
    <t>説明会開催回数</t>
    <rPh sb="0" eb="3">
      <t>セツメイカイ</t>
    </rPh>
    <rPh sb="3" eb="5">
      <t>カイサイ</t>
    </rPh>
    <rPh sb="5" eb="7">
      <t>カイスウ</t>
    </rPh>
    <phoneticPr fontId="2"/>
  </si>
  <si>
    <t>⑧広報普及活動の
実施</t>
    <phoneticPr fontId="2"/>
  </si>
  <si>
    <t>対象者数計</t>
    <rPh sb="0" eb="3">
      <t>タイショウシャ</t>
    </rPh>
    <rPh sb="3" eb="4">
      <t>スウ</t>
    </rPh>
    <rPh sb="4" eb="5">
      <t>ケイ</t>
    </rPh>
    <phoneticPr fontId="2"/>
  </si>
  <si>
    <t>ダイレクトメール等によるPR</t>
    <phoneticPr fontId="2"/>
  </si>
  <si>
    <t>広報誌への掲載(チラシ等の挿入を含む)</t>
    <rPh sb="0" eb="3">
      <t>コウホウシ</t>
    </rPh>
    <rPh sb="5" eb="7">
      <t>ケイサイ</t>
    </rPh>
    <rPh sb="11" eb="12">
      <t>トウ</t>
    </rPh>
    <rPh sb="13" eb="15">
      <t>ソウニュウ</t>
    </rPh>
    <rPh sb="16" eb="17">
      <t>フク</t>
    </rPh>
    <phoneticPr fontId="2"/>
  </si>
  <si>
    <t>チラシ
配置・ポスター
掲示</t>
    <rPh sb="12" eb="14">
      <t>ケイジ</t>
    </rPh>
    <phoneticPr fontId="2"/>
  </si>
  <si>
    <t>その他</t>
    <rPh sb="2" eb="3">
      <t>タ</t>
    </rPh>
    <phoneticPr fontId="2"/>
  </si>
  <si>
    <t>－</t>
    <phoneticPr fontId="2"/>
  </si>
  <si>
    <t>広報普及活動の実施回数（合計）</t>
    <rPh sb="0" eb="2">
      <t>コウホウ</t>
    </rPh>
    <rPh sb="2" eb="4">
      <t>フキュウ</t>
    </rPh>
    <rPh sb="4" eb="6">
      <t>カツドウ</t>
    </rPh>
    <rPh sb="7" eb="9">
      <t>ジッシ</t>
    </rPh>
    <rPh sb="9" eb="11">
      <t>カイスウ</t>
    </rPh>
    <rPh sb="12" eb="14">
      <t>ゴウケイ</t>
    </rPh>
    <phoneticPr fontId="2"/>
  </si>
  <si>
    <t>活性化組織の数</t>
    <rPh sb="0" eb="3">
      <t>カッセイカ</t>
    </rPh>
    <rPh sb="3" eb="5">
      <t>ソシキ</t>
    </rPh>
    <rPh sb="6" eb="7">
      <t>カズ</t>
    </rPh>
    <phoneticPr fontId="2"/>
  </si>
  <si>
    <t>活性化組織割手数料の交付希望</t>
    <rPh sb="0" eb="3">
      <t>カッセイカ</t>
    </rPh>
    <rPh sb="3" eb="5">
      <t>ソシキ</t>
    </rPh>
    <rPh sb="5" eb="6">
      <t>ワリ</t>
    </rPh>
    <rPh sb="6" eb="9">
      <t>テスウリョウ</t>
    </rPh>
    <rPh sb="10" eb="12">
      <t>コウフ</t>
    </rPh>
    <rPh sb="12" eb="14">
      <t>キボウ</t>
    </rPh>
    <phoneticPr fontId="2"/>
  </si>
  <si>
    <t>①今年度の新規加入者</t>
    <rPh sb="1" eb="4">
      <t>コンネンド</t>
    </rPh>
    <rPh sb="5" eb="7">
      <t>シンキ</t>
    </rPh>
    <rPh sb="9" eb="10">
      <t>シャ</t>
    </rPh>
    <phoneticPr fontId="2"/>
  </si>
  <si>
    <t>・加入目標人数</t>
    <rPh sb="1" eb="3">
      <t>カニュウ</t>
    </rPh>
    <rPh sb="5" eb="7">
      <t>ニンズウ</t>
    </rPh>
    <phoneticPr fontId="2"/>
  </si>
  <si>
    <t>・新規加入実績</t>
    <rPh sb="1" eb="3">
      <t>シンキ</t>
    </rPh>
    <rPh sb="3" eb="5">
      <t>カニュウ</t>
    </rPh>
    <rPh sb="5" eb="7">
      <t>ジッセキ</t>
    </rPh>
    <phoneticPr fontId="2"/>
  </si>
  <si>
    <t>人</t>
    <rPh sb="0" eb="1">
      <t>ニン</t>
    </rPh>
    <phoneticPr fontId="2"/>
  </si>
  <si>
    <t>最終更新完了年月日</t>
    <rPh sb="0" eb="2">
      <t>サイシュウ</t>
    </rPh>
    <rPh sb="2" eb="4">
      <t>コウシン</t>
    </rPh>
    <rPh sb="4" eb="6">
      <t>カンリョウ</t>
    </rPh>
    <rPh sb="6" eb="9">
      <t>ネンガッピ</t>
    </rPh>
    <rPh sb="7" eb="8">
      <t>テイネン</t>
    </rPh>
    <phoneticPr fontId="2"/>
  </si>
  <si>
    <t>加入対象として働きかけを行った人数
(戸別訪問対象者数)</t>
    <rPh sb="0" eb="2">
      <t>カニュウ</t>
    </rPh>
    <rPh sb="2" eb="4">
      <t>タイショウ</t>
    </rPh>
    <rPh sb="7" eb="8">
      <t>ハタラ</t>
    </rPh>
    <rPh sb="12" eb="13">
      <t>オコナ</t>
    </rPh>
    <rPh sb="15" eb="17">
      <t>ニンズウ</t>
    </rPh>
    <rPh sb="19" eb="21">
      <t>コベツ</t>
    </rPh>
    <rPh sb="21" eb="23">
      <t>ホウモン</t>
    </rPh>
    <rPh sb="23" eb="25">
      <t>タイショウ</t>
    </rPh>
    <rPh sb="25" eb="26">
      <t>シャ</t>
    </rPh>
    <rPh sb="26" eb="27">
      <t>スウ</t>
    </rPh>
    <phoneticPr fontId="2"/>
  </si>
  <si>
    <t xml:space="preserve"> 訪問に携わった人数
(戸別訪問実働者数)</t>
    <rPh sb="1" eb="3">
      <t>ホウモン</t>
    </rPh>
    <rPh sb="4" eb="5">
      <t>タズサ</t>
    </rPh>
    <rPh sb="8" eb="10">
      <t>ニンズウ</t>
    </rPh>
    <rPh sb="12" eb="14">
      <t>コベツ</t>
    </rPh>
    <rPh sb="14" eb="16">
      <t>ホウモン</t>
    </rPh>
    <rPh sb="16" eb="18">
      <t>ジツドウ</t>
    </rPh>
    <rPh sb="18" eb="19">
      <t>シャ</t>
    </rPh>
    <rPh sb="19" eb="20">
      <t>スウ</t>
    </rPh>
    <phoneticPr fontId="2"/>
  </si>
  <si>
    <t>回</t>
    <rPh sb="0" eb="1">
      <t>カイ</t>
    </rPh>
    <phoneticPr fontId="2"/>
  </si>
  <si>
    <t>※プルダウンから選択</t>
    <rPh sb="8" eb="10">
      <t>センタク</t>
    </rPh>
    <phoneticPr fontId="2"/>
  </si>
  <si>
    <t>左記のうち農委とJAが連携して開催した回数</t>
    <rPh sb="0" eb="2">
      <t>サキ</t>
    </rPh>
    <rPh sb="5" eb="7">
      <t>ノウイ</t>
    </rPh>
    <rPh sb="11" eb="13">
      <t>レンケイ</t>
    </rPh>
    <rPh sb="15" eb="17">
      <t>カイサイ</t>
    </rPh>
    <rPh sb="19" eb="21">
      <t>カイスウ</t>
    </rPh>
    <phoneticPr fontId="2"/>
  </si>
  <si>
    <t>（人）</t>
    <rPh sb="1" eb="2">
      <t>ニン</t>
    </rPh>
    <phoneticPr fontId="2"/>
  </si>
  <si>
    <t>【注意事項】</t>
    <rPh sb="1" eb="3">
      <t>チュウイ</t>
    </rPh>
    <rPh sb="3" eb="5">
      <t>ジコウ</t>
    </rPh>
    <phoneticPr fontId="2"/>
  </si>
  <si>
    <t>※⑤戸別訪問の『訪問に携わった人数(戸別訪問実働者数)』の実績を除くこと</t>
    <rPh sb="2" eb="4">
      <t>コベツ</t>
    </rPh>
    <rPh sb="4" eb="6">
      <t>ホウモン</t>
    </rPh>
    <rPh sb="29" eb="31">
      <t>ジッセキ</t>
    </rPh>
    <rPh sb="32" eb="33">
      <t>ノゾ</t>
    </rPh>
    <phoneticPr fontId="2"/>
  </si>
  <si>
    <t>①今年度の新規加入者数</t>
    <rPh sb="1" eb="4">
      <t>コンネンド</t>
    </rPh>
    <rPh sb="5" eb="7">
      <t>シンキ</t>
    </rPh>
    <rPh sb="7" eb="10">
      <t>カニュウシャ</t>
    </rPh>
    <rPh sb="10" eb="11">
      <t>スウ</t>
    </rPh>
    <phoneticPr fontId="2"/>
  </si>
  <si>
    <t>最終更新完了日</t>
    <rPh sb="0" eb="2">
      <t>サイシュウ</t>
    </rPh>
    <rPh sb="2" eb="4">
      <t>コウシン</t>
    </rPh>
    <rPh sb="4" eb="6">
      <t>カンリョウ</t>
    </rPh>
    <rPh sb="6" eb="7">
      <t>ヒ</t>
    </rPh>
    <phoneticPr fontId="2"/>
  </si>
  <si>
    <t>加入対象として
働きかけを行う人数
(戸別訪問対象者数)</t>
    <phoneticPr fontId="2"/>
  </si>
  <si>
    <t xml:space="preserve"> 訪問に携わる人数
(戸別訪問実働者数)</t>
    <phoneticPr fontId="2"/>
  </si>
  <si>
    <t>農委とJAでの
連携開催</t>
    <rPh sb="0" eb="1">
      <t>ノウ</t>
    </rPh>
    <rPh sb="1" eb="2">
      <t>イ</t>
    </rPh>
    <rPh sb="8" eb="10">
      <t>レンケイ</t>
    </rPh>
    <rPh sb="10" eb="12">
      <t>カイサイ</t>
    </rPh>
    <phoneticPr fontId="2"/>
  </si>
  <si>
    <t>戸別訪問に携わった活性化組織の役員等の人数（⑤の戸別訪問実働者数を除く）</t>
    <rPh sb="0" eb="2">
      <t>コベツ</t>
    </rPh>
    <rPh sb="2" eb="4">
      <t>ホウモン</t>
    </rPh>
    <rPh sb="5" eb="6">
      <t>タズサ</t>
    </rPh>
    <rPh sb="9" eb="12">
      <t>カッセイカ</t>
    </rPh>
    <rPh sb="12" eb="14">
      <t>ソシキ</t>
    </rPh>
    <rPh sb="15" eb="17">
      <t>ヤクイン</t>
    </rPh>
    <rPh sb="17" eb="18">
      <t>トウ</t>
    </rPh>
    <rPh sb="19" eb="21">
      <t>ニンズウ</t>
    </rPh>
    <phoneticPr fontId="2"/>
  </si>
  <si>
    <t>現在</t>
    <rPh sb="0" eb="2">
      <t>ゲンザイ</t>
    </rPh>
    <phoneticPr fontId="2"/>
  </si>
  <si>
    <t>備考(内容等)</t>
    <rPh sb="0" eb="2">
      <t>ビコウ</t>
    </rPh>
    <rPh sb="3" eb="5">
      <t>ナイヨウ</t>
    </rPh>
    <rPh sb="5" eb="6">
      <t>トウ</t>
    </rPh>
    <phoneticPr fontId="2"/>
  </si>
  <si>
    <t>有or無</t>
  </si>
  <si>
    <t>整備状況</t>
    <rPh sb="0" eb="2">
      <t>セイビ</t>
    </rPh>
    <rPh sb="2" eb="4">
      <t>ジョウキョウ</t>
    </rPh>
    <phoneticPr fontId="2"/>
  </si>
  <si>
    <t>選択して下さい</t>
  </si>
  <si>
    <t>年</t>
    <rPh sb="0" eb="1">
      <t>ネン</t>
    </rPh>
    <phoneticPr fontId="2"/>
  </si>
  <si>
    <t>月</t>
    <rPh sb="0" eb="1">
      <t>ガツ</t>
    </rPh>
    <phoneticPr fontId="2"/>
  </si>
  <si>
    <t>日</t>
    <rPh sb="0" eb="1">
      <t>ニチ</t>
    </rPh>
    <phoneticPr fontId="2"/>
  </si>
  <si>
    <t>令和</t>
  </si>
  <si>
    <t>実施状況</t>
    <rPh sb="0" eb="2">
      <t>ジッシ</t>
    </rPh>
    <rPh sb="2" eb="4">
      <t>ジョウキョウ</t>
    </rPh>
    <phoneticPr fontId="2"/>
  </si>
  <si>
    <t>備考（訪問内容、訪問者情報等）</t>
    <rPh sb="0" eb="2">
      <t>ビコウ</t>
    </rPh>
    <rPh sb="3" eb="5">
      <t>ホウモン</t>
    </rPh>
    <rPh sb="5" eb="7">
      <t>ナイヨウ</t>
    </rPh>
    <rPh sb="8" eb="11">
      <t>ホウモンシャ</t>
    </rPh>
    <rPh sb="11" eb="13">
      <t>ジョウホウ</t>
    </rPh>
    <rPh sb="13" eb="14">
      <t>トウ</t>
    </rPh>
    <phoneticPr fontId="2"/>
  </si>
  <si>
    <t>対象者数計</t>
    <rPh sb="4" eb="5">
      <t>ケイ</t>
    </rPh>
    <phoneticPr fontId="2"/>
  </si>
  <si>
    <t>⑩活性化組織
※市町村のみ報告</t>
    <rPh sb="1" eb="4">
      <t>カッセイカ</t>
    </rPh>
    <rPh sb="4" eb="6">
      <t>ソシキ</t>
    </rPh>
    <rPh sb="8" eb="9">
      <t>シ</t>
    </rPh>
    <rPh sb="9" eb="11">
      <t>チョウソン</t>
    </rPh>
    <rPh sb="13" eb="15">
      <t>ホウコク</t>
    </rPh>
    <phoneticPr fontId="2"/>
  </si>
  <si>
    <t>説明会等開催回数</t>
    <rPh sb="0" eb="3">
      <t>セツメイカイ</t>
    </rPh>
    <rPh sb="3" eb="4">
      <t>トウ</t>
    </rPh>
    <rPh sb="4" eb="6">
      <t>カイサイ</t>
    </rPh>
    <rPh sb="6" eb="8">
      <t>カイスウ</t>
    </rPh>
    <phoneticPr fontId="2"/>
  </si>
  <si>
    <t xml:space="preserve">
</t>
    <phoneticPr fontId="2"/>
  </si>
  <si>
    <t>※実施するものに○印を付すこと
（プルダウンから選択）</t>
    <phoneticPr fontId="2"/>
  </si>
  <si>
    <t>○or×</t>
  </si>
  <si>
    <t>令和</t>
    <phoneticPr fontId="2"/>
  </si>
  <si>
    <t>令和</t>
    <rPh sb="0" eb="2">
      <t>レイワ</t>
    </rPh>
    <phoneticPr fontId="2"/>
  </si>
  <si>
    <t>　報告は本様式をもって行ってください。</t>
    <phoneticPr fontId="2"/>
  </si>
  <si>
    <t>　当該様式にはシートの保護をかけています。</t>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</si>
  <si>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</si>
  <si>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　※以下の⑩の項目は市町村のみ報告</t>
    <rPh sb="2" eb="4">
      <t>イカ</t>
    </rPh>
    <rPh sb="7" eb="9">
      <t>コウモク</t>
    </rPh>
    <rPh sb="10" eb="13">
      <t>シチョウソン</t>
    </rPh>
    <rPh sb="15" eb="17">
      <t>ホウコク</t>
    </rPh>
    <phoneticPr fontId="2"/>
  </si>
  <si>
    <t>左記のうち農委またはJAが単独で開催した回数</t>
    <rPh sb="0" eb="2">
      <t>サキ</t>
    </rPh>
    <rPh sb="5" eb="7">
      <t>ノウイ</t>
    </rPh>
    <rPh sb="13" eb="15">
      <t>タンドク</t>
    </rPh>
    <rPh sb="16" eb="18">
      <t>カイサイ</t>
    </rPh>
    <rPh sb="20" eb="22">
      <t>カイスウ</t>
    </rPh>
    <phoneticPr fontId="2"/>
  </si>
  <si>
    <t>月</t>
    <rPh sb="0" eb="1">
      <t>ガツ</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</si>
  <si>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3" eb="35">
      <t>イカ</t>
    </rPh>
    <rPh sb="35" eb="36">
      <t>オナ</t>
    </rPh>
    <phoneticPr fontId="2"/>
  </si>
  <si>
    <t>支店(支所)数※本店(本所)除く</t>
    <rPh sb="0" eb="2">
      <t>シテン</t>
    </rPh>
    <rPh sb="3" eb="5">
      <t>シショ</t>
    </rPh>
    <rPh sb="6" eb="7">
      <t>スウ</t>
    </rPh>
    <rPh sb="8" eb="10">
      <t>ホンテン</t>
    </rPh>
    <rPh sb="11" eb="13">
      <t>ホンジョ</t>
    </rPh>
    <rPh sb="14" eb="15">
      <t>ノゾ</t>
    </rPh>
    <phoneticPr fontId="2"/>
  </si>
  <si>
    <t>⑨JA支店(支所)数</t>
    <rPh sb="6" eb="8">
      <t>シショ</t>
    </rPh>
    <phoneticPr fontId="2"/>
  </si>
  <si>
    <t>⑨JA支店(支所)数
※JAのみ報告</t>
    <rPh sb="3" eb="5">
      <t>シテン</t>
    </rPh>
    <rPh sb="6" eb="8">
      <t>シショ</t>
    </rPh>
    <rPh sb="9" eb="10">
      <t>スウ</t>
    </rPh>
    <rPh sb="16" eb="18">
      <t>ホウコク</t>
    </rPh>
    <phoneticPr fontId="2"/>
  </si>
  <si>
    <t>（様式第２号）</t>
    <rPh sb="1" eb="3">
      <t>ヨウシキ</t>
    </rPh>
    <rPh sb="3" eb="4">
      <t>ダイ</t>
    </rPh>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</si>
  <si>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</si>
  <si>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 xml:space="preserve"> ※２回設定している場合は、分けて記入すること。</t>
    <phoneticPr fontId="2"/>
  </si>
  <si>
    <t>複数の月にまたがる場合は「○～○」と入力。（例：10月から12月の場合、10～12と入力。）</t>
    <rPh sb="18" eb="20">
      <t>ニュウリョク</t>
    </rPh>
    <rPh sb="22" eb="23">
      <t>レイ</t>
    </rPh>
    <rPh sb="26" eb="27">
      <t>ガツ</t>
    </rPh>
    <rPh sb="31" eb="32">
      <t>ガツ</t>
    </rPh>
    <rPh sb="33" eb="35">
      <t>バアイ</t>
    </rPh>
    <rPh sb="42" eb="44">
      <t>ニュウリョク</t>
    </rPh>
    <phoneticPr fontId="2"/>
  </si>
  <si>
    <t>※当初の計画以外で整備した班がある場合、当該内容を上表に記載し、整備状況欄は「計画外」を選択すること。</t>
    <rPh sb="1" eb="3">
      <t>トウショ</t>
    </rPh>
    <rPh sb="6" eb="8">
      <t>イガイ</t>
    </rPh>
    <rPh sb="9" eb="11">
      <t>セイビ</t>
    </rPh>
    <rPh sb="13" eb="14">
      <t>ハン</t>
    </rPh>
    <rPh sb="17" eb="19">
      <t>バアイ</t>
    </rPh>
    <rPh sb="20" eb="22">
      <t>トウガイ</t>
    </rPh>
    <rPh sb="22" eb="24">
      <t>ナイヨウ</t>
    </rPh>
    <rPh sb="25" eb="27">
      <t>ジョウヒョウ</t>
    </rPh>
    <rPh sb="28" eb="30">
      <t>キサイ</t>
    </rPh>
    <rPh sb="32" eb="34">
      <t>セイビ</t>
    </rPh>
    <rPh sb="34" eb="36">
      <t>ジョウキョウ</t>
    </rPh>
    <rPh sb="36" eb="37">
      <t>ラン</t>
    </rPh>
    <rPh sb="39" eb="41">
      <t>ケイカク</t>
    </rPh>
    <rPh sb="41" eb="42">
      <t>ガイ</t>
    </rPh>
    <rPh sb="44" eb="46">
      <t>センタク</t>
    </rPh>
    <phoneticPr fontId="2"/>
  </si>
  <si>
    <t>※当初の計画以外で戸別訪問を実施した場合、当該内容を上表に記載し、実施状況欄は「計画外」を選択すること。</t>
    <rPh sb="1" eb="3">
      <t>トウショ</t>
    </rPh>
    <rPh sb="6" eb="8">
      <t>イガイ</t>
    </rPh>
    <rPh sb="9" eb="11">
      <t>コベツ</t>
    </rPh>
    <rPh sb="11" eb="13">
      <t>ホウモン</t>
    </rPh>
    <rPh sb="14" eb="16">
      <t>ジッシ</t>
    </rPh>
    <rPh sb="18" eb="20">
      <t>バアイ</t>
    </rPh>
    <rPh sb="21" eb="23">
      <t>トウガイ</t>
    </rPh>
    <rPh sb="23" eb="25">
      <t>ナイヨウ</t>
    </rPh>
    <rPh sb="26" eb="28">
      <t>ジョウヒョウ</t>
    </rPh>
    <rPh sb="29" eb="31">
      <t>キサイ</t>
    </rPh>
    <rPh sb="33" eb="35">
      <t>ジッシ</t>
    </rPh>
    <rPh sb="35" eb="37">
      <t>ジョウキョウ</t>
    </rPh>
    <rPh sb="37" eb="38">
      <t>ラン</t>
    </rPh>
    <rPh sb="40" eb="42">
      <t>ケイカク</t>
    </rPh>
    <rPh sb="42" eb="43">
      <t>ガイ</t>
    </rPh>
    <rPh sb="45" eb="47">
      <t>センタク</t>
    </rPh>
    <phoneticPr fontId="2"/>
  </si>
  <si>
    <t>※当初の計画以外で実施したものがある場合、当該内容を上表に記載し、実施状況欄は「計画外」を選択すること。</t>
    <rPh sb="1" eb="3">
      <t>トウショ</t>
    </rPh>
    <rPh sb="6" eb="8">
      <t>イガイ</t>
    </rPh>
    <rPh sb="9" eb="11">
      <t>ジッシ</t>
    </rPh>
    <rPh sb="18" eb="20">
      <t>バアイ</t>
    </rPh>
    <rPh sb="21" eb="23">
      <t>トウガイ</t>
    </rPh>
    <rPh sb="23" eb="25">
      <t>ナイヨウ</t>
    </rPh>
    <rPh sb="26" eb="28">
      <t>ジョウヒョウ</t>
    </rPh>
    <rPh sb="29" eb="31">
      <t>キサイ</t>
    </rPh>
    <rPh sb="33" eb="35">
      <t>ジッシ</t>
    </rPh>
    <phoneticPr fontId="2"/>
  </si>
  <si>
    <t>・上表内の網掛け箇所は年度途中の実施状況の報告においては不要です(年度末の実績報告時には必要となりますので、忘れずに報告をお願いいたします)。</t>
    <rPh sb="1" eb="3">
      <t>ジョウヒョウ</t>
    </rPh>
    <rPh sb="3" eb="4">
      <t>ナイ</t>
    </rPh>
    <rPh sb="5" eb="7">
      <t>アミカ</t>
    </rPh>
    <rPh sb="8" eb="10">
      <t>カショ</t>
    </rPh>
    <rPh sb="11" eb="13">
      <t>ネンド</t>
    </rPh>
    <rPh sb="13" eb="15">
      <t>トチュウ</t>
    </rPh>
    <rPh sb="16" eb="20">
      <t>ジッシジョウキョウ</t>
    </rPh>
    <rPh sb="21" eb="23">
      <t>ホウコク</t>
    </rPh>
    <rPh sb="28" eb="30">
      <t>フヨウ</t>
    </rPh>
    <rPh sb="33" eb="36">
      <t>ネンドマツ</t>
    </rPh>
    <rPh sb="37" eb="39">
      <t>ジッセキ</t>
    </rPh>
    <rPh sb="39" eb="41">
      <t>ホウコク</t>
    </rPh>
    <rPh sb="41" eb="42">
      <t>ジ</t>
    </rPh>
    <rPh sb="44" eb="46">
      <t>ヒツヨウ</t>
    </rPh>
    <rPh sb="54" eb="55">
      <t>ワス</t>
    </rPh>
    <rPh sb="58" eb="60">
      <t>ホウコク</t>
    </rPh>
    <rPh sb="62" eb="63">
      <t>ネガ</t>
    </rPh>
    <phoneticPr fontId="2"/>
  </si>
  <si>
    <t>20歳～
39歳</t>
    <rPh sb="2" eb="3">
      <t>サイ</t>
    </rPh>
    <rPh sb="7" eb="8">
      <t>サイ</t>
    </rPh>
    <phoneticPr fontId="2"/>
  </si>
  <si>
    <r>
      <t>　</t>
    </r>
    <r>
      <rPr>
        <b/>
        <sz val="11"/>
        <color rgb="FFFF0000"/>
        <rFont val="ＭＳ Ｐゴシック"/>
        <family val="3"/>
        <charset val="128"/>
      </rPr>
      <t>※以下の⑨の項目はJAのみ報告</t>
    </r>
    <rPh sb="2" eb="4">
      <t>イカ</t>
    </rPh>
    <rPh sb="7" eb="9">
      <t>コウモク</t>
    </rPh>
    <rPh sb="14" eb="16">
      <t>ホウコク</t>
    </rPh>
    <phoneticPr fontId="2"/>
  </si>
  <si>
    <t>※各表の網掛け（色付き）のセルは実施状況または実績入力欄。</t>
    <rPh sb="1" eb="2">
      <t>カク</t>
    </rPh>
    <rPh sb="2" eb="3">
      <t>ヒョウ</t>
    </rPh>
    <rPh sb="4" eb="6">
      <t>アミカ</t>
    </rPh>
    <rPh sb="8" eb="10">
      <t>イロツ</t>
    </rPh>
    <rPh sb="16" eb="18">
      <t>ジッシ</t>
    </rPh>
    <rPh sb="18" eb="20">
      <t>ジョウキョウ</t>
    </rPh>
    <rPh sb="23" eb="25">
      <t>ジッセキ</t>
    </rPh>
    <rPh sb="25" eb="27">
      <t>ニュウリョク</t>
    </rPh>
    <rPh sb="27" eb="28">
      <t>ラン</t>
    </rPh>
    <phoneticPr fontId="2"/>
  </si>
  <si>
    <t>　活動計画作成時は、網掛け（色付き）のセルには入力しないこと。</t>
    <rPh sb="1" eb="3">
      <t>カツドウ</t>
    </rPh>
    <rPh sb="3" eb="5">
      <t>ケイカク</t>
    </rPh>
    <rPh sb="5" eb="8">
      <t>サクセイジ</t>
    </rPh>
    <rPh sb="10" eb="12">
      <t>アミカ</t>
    </rPh>
    <rPh sb="14" eb="16">
      <t>イロツ</t>
    </rPh>
    <rPh sb="23" eb="25">
      <t>ニュウリョク</t>
    </rPh>
    <phoneticPr fontId="2"/>
  </si>
  <si>
    <t>　網掛け（色付き）のセルには実施状況の報告または実績報告時に</t>
    <rPh sb="1" eb="3">
      <t>アミカ</t>
    </rPh>
    <rPh sb="5" eb="7">
      <t>イロツ</t>
    </rPh>
    <rPh sb="14" eb="16">
      <t>ジッシ</t>
    </rPh>
    <rPh sb="16" eb="18">
      <t>ジョウキョウ</t>
    </rPh>
    <rPh sb="19" eb="21">
      <t>ホウコク</t>
    </rPh>
    <rPh sb="24" eb="26">
      <t>ジッセキ</t>
    </rPh>
    <rPh sb="26" eb="28">
      <t>ホウコク</t>
    </rPh>
    <rPh sb="28" eb="29">
      <t>ジ</t>
    </rPh>
    <phoneticPr fontId="2"/>
  </si>
  <si>
    <t>　入力すること。</t>
    <rPh sb="1" eb="3">
      <t>ニュウリョク</t>
    </rPh>
    <phoneticPr fontId="2"/>
  </si>
  <si>
    <t>（様式例第７号）</t>
    <rPh sb="1" eb="3">
      <t>ヨウシキ</t>
    </rPh>
    <rPh sb="3" eb="4">
      <t>レイ</t>
    </rPh>
    <rPh sb="4" eb="5">
      <t>ダイ</t>
    </rPh>
    <rPh sb="6" eb="7">
      <t>ゴウ</t>
    </rPh>
    <phoneticPr fontId="2"/>
  </si>
  <si>
    <t>年度加入推進活動（計画・実施状況〈実績〉）管理表</t>
    <phoneticPr fontId="2"/>
  </si>
  <si>
    <t>年度加入推進活動（計画・実施状況＜実績＞）管理表ワークシート</t>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</si>
  <si>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</si>
  <si>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</si>
  <si>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</si>
  <si>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実施状況
（実績）</t>
    <rPh sb="0" eb="2">
      <t>ジッシ</t>
    </rPh>
    <rPh sb="2" eb="4">
      <t>ジョウキョウ</t>
    </rPh>
    <rPh sb="6" eb="8">
      <t>ジッセキ</t>
    </rPh>
    <phoneticPr fontId="2"/>
  </si>
  <si>
    <t>年度加入推進活動について、農業者年金業務委託手数料交付要綱第５の規定により報告します。</t>
    <rPh sb="32" eb="34">
      <t>キテイ</t>
    </rPh>
    <phoneticPr fontId="2"/>
  </si>
  <si>
    <t>△△農委、△△農協</t>
  </si>
  <si>
    <t>△△農委、△△農協</t>
    <rPh sb="2" eb="3">
      <t>ノウ</t>
    </rPh>
    <rPh sb="3" eb="4">
      <t>イ</t>
    </rPh>
    <rPh sb="7" eb="9">
      <t>ノウキョウ</t>
    </rPh>
    <phoneticPr fontId="2"/>
  </si>
  <si>
    <t>□□課、□□支店等</t>
  </si>
  <si>
    <t>□□課、□□支店等</t>
    <phoneticPr fontId="2"/>
  </si>
  <si>
    <t>○○-××××-△△△△</t>
  </si>
  <si>
    <t>○○-××××-△△△△</t>
    <phoneticPr fontId="2"/>
  </si>
  <si>
    <t>▲▲　▲▲</t>
  </si>
  <si>
    <t>▲▲　▲▲</t>
    <phoneticPr fontId="2"/>
  </si>
  <si>
    <t>A班（○○地区）</t>
    <rPh sb="1" eb="2">
      <t>ハン</t>
    </rPh>
    <rPh sb="5" eb="7">
      <t>チク</t>
    </rPh>
    <phoneticPr fontId="2"/>
  </si>
  <si>
    <t>B班（○○地区）</t>
    <rPh sb="1" eb="2">
      <t>ハン</t>
    </rPh>
    <rPh sb="5" eb="7">
      <t>チク</t>
    </rPh>
    <phoneticPr fontId="2"/>
  </si>
  <si>
    <t>C班（○○地区）</t>
    <rPh sb="1" eb="2">
      <t>ハン</t>
    </rPh>
    <rPh sb="5" eb="7">
      <t>チク</t>
    </rPh>
    <phoneticPr fontId="2"/>
  </si>
  <si>
    <t>女性農業委員、農委事務局職員、ＪＡ職員（営農指導員）</t>
    <phoneticPr fontId="2"/>
  </si>
  <si>
    <t>農業委員、農地利用最適化推進委員、農委事務局職員、ＪＡ支店長</t>
    <rPh sb="5" eb="7">
      <t>ノウチ</t>
    </rPh>
    <rPh sb="7" eb="9">
      <t>リヨウ</t>
    </rPh>
    <rPh sb="9" eb="12">
      <t>サイテキカ</t>
    </rPh>
    <rPh sb="12" eb="14">
      <t>スイシン</t>
    </rPh>
    <rPh sb="14" eb="16">
      <t>イイン</t>
    </rPh>
    <rPh sb="17" eb="19">
      <t>ノウイ</t>
    </rPh>
    <phoneticPr fontId="2"/>
  </si>
  <si>
    <t>農業委員、農地利用最適化推進委員、農委事務局職員、ＪＡ支店次長、ＪＡ職員</t>
    <phoneticPr fontId="2"/>
  </si>
  <si>
    <t>整備済</t>
  </si>
  <si>
    <t>未整備</t>
  </si>
  <si>
    <t>計画外</t>
  </si>
  <si>
    <t>１～２</t>
  </si>
  <si>
    <t>１～２</t>
    <phoneticPr fontId="2"/>
  </si>
  <si>
    <t>実施済</t>
  </si>
  <si>
    <t>１月</t>
    <rPh sb="1" eb="2">
      <t>ガツ</t>
    </rPh>
    <phoneticPr fontId="2"/>
  </si>
  <si>
    <t>未実施</t>
  </si>
  <si>
    <t>△△市役所・年金制度勉強会</t>
    <phoneticPr fontId="2"/>
  </si>
  <si>
    <t>無</t>
  </si>
  <si>
    <t>農業委員</t>
    <rPh sb="0" eb="2">
      <t>ノウギョウ</t>
    </rPh>
    <rPh sb="2" eb="4">
      <t>イイン</t>
    </rPh>
    <phoneticPr fontId="2"/>
  </si>
  <si>
    <t>JA△△市本店・年金制度勉強会</t>
    <phoneticPr fontId="2"/>
  </si>
  <si>
    <t>有</t>
  </si>
  <si>
    <t>JA職員</t>
    <rPh sb="2" eb="4">
      <t>ショクイン</t>
    </rPh>
    <phoneticPr fontId="2"/>
  </si>
  <si>
    <t>△△市役所・戸別訪問先検討会議</t>
    <phoneticPr fontId="2"/>
  </si>
  <si>
    <t>△△市役所・年金制度説明会</t>
    <phoneticPr fontId="2"/>
  </si>
  <si>
    <t>JA△△市本店・年金制度説明会</t>
    <phoneticPr fontId="2"/>
  </si>
  <si>
    <t>認定農業者</t>
    <rPh sb="0" eb="2">
      <t>ニンテイ</t>
    </rPh>
    <rPh sb="2" eb="5">
      <t>ノウギョウシャ</t>
    </rPh>
    <phoneticPr fontId="2"/>
  </si>
  <si>
    <t>青色申告者</t>
    <rPh sb="0" eb="2">
      <t>アオイロ</t>
    </rPh>
    <rPh sb="2" eb="5">
      <t>シンコクシャ</t>
    </rPh>
    <phoneticPr fontId="2"/>
  </si>
  <si>
    <t>○</t>
  </si>
  <si>
    <t>ラジオCM</t>
    <phoneticPr fontId="2"/>
  </si>
  <si>
    <t>△△市広報誌（４月号）</t>
    <rPh sb="2" eb="3">
      <t>シ</t>
    </rPh>
    <rPh sb="3" eb="6">
      <t>コウホウシ</t>
    </rPh>
    <rPh sb="8" eb="10">
      <t>ガツゴウ</t>
    </rPh>
    <phoneticPr fontId="2"/>
  </si>
  <si>
    <t>管内農家</t>
    <rPh sb="0" eb="2">
      <t>カンナイ</t>
    </rPh>
    <rPh sb="2" eb="4">
      <t>ノウカ</t>
    </rPh>
    <phoneticPr fontId="2"/>
  </si>
  <si>
    <t>農委窓口チラシ配置</t>
    <rPh sb="0" eb="2">
      <t>ノウイ</t>
    </rPh>
    <rPh sb="2" eb="4">
      <t>マドグチ</t>
    </rPh>
    <rPh sb="7" eb="9">
      <t>ハイチ</t>
    </rPh>
    <phoneticPr fontId="2"/>
  </si>
  <si>
    <t>パンフレット送付</t>
    <rPh sb="6" eb="8">
      <t>ソウフ</t>
    </rPh>
    <phoneticPr fontId="2"/>
  </si>
  <si>
    <t>加入対象者</t>
    <rPh sb="0" eb="2">
      <t>カニュウ</t>
    </rPh>
    <rPh sb="2" eb="5">
      <t>タイショウシャ</t>
    </rPh>
    <phoneticPr fontId="2"/>
  </si>
  <si>
    <t>令和2年6月30日現在</t>
  </si>
  <si>
    <t>令和2年4月1日</t>
  </si>
  <si>
    <t/>
  </si>
  <si>
    <t>合計</t>
    <rPh sb="0" eb="2">
      <t>ゴウケイ</t>
    </rPh>
    <phoneticPr fontId="2"/>
  </si>
  <si>
    <r>
      <t xml:space="preserve">加入対象として
働きかけを行う
人数
</t>
    </r>
    <r>
      <rPr>
        <sz val="7"/>
        <color theme="1"/>
        <rFont val="ＭＳ Ｐゴシック"/>
        <family val="3"/>
        <charset val="128"/>
      </rPr>
      <t>(戸別訪問対象者数)</t>
    </r>
    <rPh sb="0" eb="4">
      <t>カニュウタイショウ</t>
    </rPh>
    <rPh sb="8" eb="9">
      <t>ハタラ</t>
    </rPh>
    <rPh sb="13" eb="14">
      <t>オコナ</t>
    </rPh>
    <rPh sb="16" eb="18">
      <t>ニンズウ</t>
    </rPh>
    <rPh sb="20" eb="22">
      <t>コベツ</t>
    </rPh>
    <rPh sb="24" eb="26">
      <t>タイショウ</t>
    </rPh>
    <rPh sb="26" eb="27">
      <t>シャ</t>
    </rPh>
    <phoneticPr fontId="2"/>
  </si>
  <si>
    <t xml:space="preserve"> 訪問に携わる
人数
（延べ人数）</t>
    <rPh sb="12" eb="13">
      <t>ノ</t>
    </rPh>
    <rPh sb="14" eb="16">
      <t>ニンズウ</t>
    </rPh>
    <phoneticPr fontId="2"/>
  </si>
  <si>
    <r>
      <t>うち実人数</t>
    </r>
    <r>
      <rPr>
        <sz val="7"/>
        <color theme="1"/>
        <rFont val="ＭＳ Ｐゴシック"/>
        <family val="3"/>
        <charset val="128"/>
      </rPr>
      <t xml:space="preserve">
(戸別訪問実働者数)</t>
    </r>
    <rPh sb="2" eb="3">
      <t>ジツ</t>
    </rPh>
    <rPh sb="3" eb="5">
      <t>ニンズウ</t>
    </rPh>
    <phoneticPr fontId="2"/>
  </si>
  <si>
    <t>一斉訪問（グループ別）</t>
    <rPh sb="0" eb="2">
      <t>イッセイ</t>
    </rPh>
    <rPh sb="2" eb="4">
      <t>ホウモン</t>
    </rPh>
    <rPh sb="9" eb="10">
      <t>ベツ</t>
    </rPh>
    <phoneticPr fontId="2"/>
  </si>
  <si>
    <t>意向者へのフォロー（○○様）</t>
    <rPh sb="0" eb="2">
      <t>イコウ</t>
    </rPh>
    <rPh sb="2" eb="3">
      <t>シャ</t>
    </rPh>
    <rPh sb="12" eb="13">
      <t>サマ</t>
    </rPh>
    <phoneticPr fontId="2"/>
  </si>
  <si>
    <t>××様へ制度説明</t>
    <rPh sb="2" eb="3">
      <t>サマ</t>
    </rPh>
    <rPh sb="4" eb="6">
      <t>セイド</t>
    </rPh>
    <rPh sb="6" eb="8">
      <t>セツメイ</t>
    </rPh>
    <phoneticPr fontId="2"/>
  </si>
  <si>
    <t>一斉訪問（2回目、グループ別）とフォロー</t>
    <rPh sb="0" eb="2">
      <t>イッセイ</t>
    </rPh>
    <rPh sb="2" eb="4">
      <t>ホウモン</t>
    </rPh>
    <rPh sb="6" eb="8">
      <t>カイメ</t>
    </rPh>
    <rPh sb="13" eb="14">
      <t>ベツ</t>
    </rPh>
    <phoneticPr fontId="2"/>
  </si>
  <si>
    <t>戸別訪問に携わった
活性化組織の役員等の人数（実人数）</t>
    <rPh sb="0" eb="2">
      <t>コベツ</t>
    </rPh>
    <rPh sb="2" eb="4">
      <t>ホウモン</t>
    </rPh>
    <rPh sb="5" eb="6">
      <t>タズサ</t>
    </rPh>
    <rPh sb="10" eb="13">
      <t>カッセイカ</t>
    </rPh>
    <rPh sb="13" eb="15">
      <t>ソシキ</t>
    </rPh>
    <rPh sb="16" eb="18">
      <t>ヤクイン</t>
    </rPh>
    <rPh sb="18" eb="19">
      <t>トウ</t>
    </rPh>
    <rPh sb="20" eb="22">
      <t>ニンズウ</t>
    </rPh>
    <rPh sb="23" eb="24">
      <t>ジツ</t>
    </rPh>
    <rPh sb="24" eb="26">
      <t>ニンズウ</t>
    </rPh>
    <phoneticPr fontId="2"/>
  </si>
  <si>
    <t xml:space="preserve">⑨JA支店(支所)数 </t>
    <rPh sb="6" eb="8">
      <t>シショ</t>
    </rPh>
    <phoneticPr fontId="2"/>
  </si>
  <si>
    <t>※原則、被保険者、受給権者等から提出された諸届等の受付、点検、補正及び所要事項の確認、記入などの業務を取り扱う</t>
    <phoneticPr fontId="30"/>
  </si>
  <si>
    <t>支店（支所）とする。</t>
    <rPh sb="1" eb="2">
      <t>ミセ</t>
    </rPh>
    <rPh sb="4" eb="5">
      <t>ショ</t>
    </rPh>
    <phoneticPr fontId="30"/>
  </si>
  <si>
    <t>⑩活性化組織（交付要件を具備した活性化組織がある受託機関のみ対象）※該当しない場合は記入不要</t>
    <phoneticPr fontId="2"/>
  </si>
  <si>
    <t>年度加入推進活動（計画・実施状況＜実績＞）管理表ワークシート</t>
    <phoneticPr fontId="2"/>
  </si>
  <si>
    <t>〔差し替え版〕　</t>
    <rPh sb="1" eb="2">
      <t>サ</t>
    </rPh>
    <rPh sb="3" eb="4">
      <t>カ</t>
    </rPh>
    <rPh sb="5" eb="6">
      <t>バン</t>
    </rPh>
    <phoneticPr fontId="2"/>
  </si>
</sst>
</file>

<file path=xl/styles.xml><?xml version="1.0" encoding="utf-8"?>
<styleSheet xmlns="http://schemas.openxmlformats.org/spreadsheetml/2006/main">
  <numFmts count="3">
    <numFmt numFmtId="176" formatCode="#,##0_ "/>
    <numFmt numFmtId="177" formatCode="[$-411]ggge&quot;年&quot;m&quot;月&quot;d&quot;日&quot;;@"/>
    <numFmt numFmtId="178" formatCode="0_);[Red]\(0\)"/>
  </numFmts>
  <fonts count="33">
    <font>
      <sz val="11"/>
      <color theme="1"/>
      <name val="游ゴシック"/>
      <family val="2"/>
      <charset val="128"/>
      <scheme val="minor"/>
    </font>
    <font>
      <sz val="11"/>
      <name val="ＭＳ Ｐゴシック"/>
      <family val="3"/>
      <charset val="128"/>
    </font>
    <font>
      <sz val="6"/>
      <name val="游ゴシック"/>
      <family val="2"/>
      <charset val="128"/>
      <scheme val="minor"/>
    </font>
    <font>
      <sz val="11"/>
      <name val="ＭＳ Ｐ明朝"/>
      <family val="1"/>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0"/>
      <name val="ＭＳ Ｐゴシック"/>
      <family val="3"/>
      <charset val="128"/>
    </font>
    <font>
      <sz val="11"/>
      <color rgb="FF000000"/>
      <name val="ＭＳ Ｐゴシック"/>
      <family val="3"/>
      <charset val="128"/>
    </font>
    <font>
      <sz val="9"/>
      <color theme="1"/>
      <name val="ＭＳ Ｐゴシック"/>
      <family val="3"/>
      <charset val="128"/>
    </font>
    <font>
      <sz val="10"/>
      <color theme="4"/>
      <name val="ＭＳ Ｐゴシック"/>
      <family val="3"/>
      <charset val="128"/>
    </font>
    <font>
      <sz val="11"/>
      <color theme="4"/>
      <name val="ＭＳ Ｐゴシック"/>
      <family val="3"/>
      <charset val="128"/>
    </font>
    <font>
      <sz val="10"/>
      <color rgb="FF000000"/>
      <name val="ＭＳ Ｐゴシック"/>
      <family val="3"/>
      <charset val="128"/>
    </font>
    <font>
      <sz val="8"/>
      <color theme="1"/>
      <name val="ＭＳ Ｐゴシック"/>
      <family val="3"/>
      <charset val="128"/>
    </font>
    <font>
      <sz val="10.5"/>
      <color rgb="FF000000"/>
      <name val="ＭＳ Ｐゴシック"/>
      <family val="3"/>
      <charset val="128"/>
    </font>
    <font>
      <sz val="8"/>
      <name val="ＭＳ Ｐゴシック"/>
      <family val="3"/>
      <charset val="128"/>
    </font>
    <font>
      <sz val="10"/>
      <color theme="1"/>
      <name val="ＭＳ Ｐゴシック"/>
      <family val="3"/>
      <charset val="128"/>
    </font>
    <font>
      <sz val="11"/>
      <color rgb="FFFF0000"/>
      <name val="ＭＳ Ｐゴシック"/>
      <family val="3"/>
      <charset val="128"/>
    </font>
    <font>
      <sz val="8.5"/>
      <color rgb="FF000000"/>
      <name val="ＭＳ Ｐゴシック"/>
      <family val="3"/>
      <charset val="128"/>
    </font>
    <font>
      <sz val="10"/>
      <color rgb="FF0070C0"/>
      <name val="ＭＳ Ｐゴシック"/>
      <family val="3"/>
      <charset val="128"/>
    </font>
    <font>
      <sz val="11"/>
      <color rgb="FF0070C0"/>
      <name val="ＭＳ Ｐゴシック"/>
      <family val="3"/>
      <charset val="128"/>
    </font>
    <font>
      <b/>
      <sz val="11"/>
      <color rgb="FFFF0000"/>
      <name val="ＭＳ Ｐゴシック"/>
      <family val="3"/>
      <charset val="128"/>
    </font>
    <font>
      <sz val="16"/>
      <color theme="1"/>
      <name val="ＭＳ Ｐゴシック"/>
      <family val="3"/>
      <charset val="128"/>
    </font>
    <font>
      <u/>
      <sz val="11"/>
      <color theme="1"/>
      <name val="ＭＳ Ｐゴシック"/>
      <family val="3"/>
      <charset val="128"/>
    </font>
    <font>
      <sz val="10.5"/>
      <color theme="1"/>
      <name val="ＭＳ Ｐゴシック"/>
      <family val="3"/>
      <charset val="128"/>
    </font>
    <font>
      <u/>
      <sz val="12"/>
      <color theme="1"/>
      <name val="ＭＳ Ｐゴシック"/>
      <family val="3"/>
      <charset val="128"/>
    </font>
    <font>
      <sz val="7"/>
      <color theme="1"/>
      <name val="ＭＳ Ｐゴシック"/>
      <family val="3"/>
      <charset val="128"/>
    </font>
    <font>
      <b/>
      <sz val="10"/>
      <color indexed="10"/>
      <name val="MS P ゴシック"/>
      <family val="3"/>
      <charset val="128"/>
    </font>
    <font>
      <b/>
      <sz val="9"/>
      <color indexed="81"/>
      <name val="MS P ゴシック"/>
      <family val="3"/>
      <charset val="128"/>
    </font>
    <font>
      <sz val="8"/>
      <name val="HG丸ｺﾞｼｯｸM-PRO"/>
      <family val="3"/>
      <charset val="128"/>
    </font>
    <font>
      <sz val="6"/>
      <name val="ＭＳ Ｐ明朝"/>
      <family val="1"/>
      <charset val="128"/>
    </font>
    <font>
      <sz val="9"/>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3">
    <border>
      <left/>
      <right/>
      <top/>
      <bottom/>
      <diagonal/>
    </border>
    <border>
      <left style="thin">
        <color indexed="64"/>
      </left>
      <right/>
      <top style="thin">
        <color indexed="64"/>
      </top>
      <bottom/>
      <diagonal/>
    </border>
    <border>
      <left/>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style="thin">
        <color auto="1"/>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diagonal/>
    </border>
    <border>
      <left style="medium">
        <color indexed="64"/>
      </left>
      <right/>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diagonal/>
    </border>
    <border>
      <left/>
      <right style="medium">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indexed="64"/>
      </left>
      <right style="medium">
        <color indexed="64"/>
      </right>
      <top/>
      <bottom/>
      <diagonal/>
    </border>
    <border>
      <left style="thin">
        <color indexed="64"/>
      </left>
      <right style="medium">
        <color indexed="64"/>
      </right>
      <top/>
      <bottom style="medium">
        <color auto="1"/>
      </bottom>
      <diagonal/>
    </border>
    <border>
      <left style="thin">
        <color indexed="64"/>
      </left>
      <right style="dashed">
        <color auto="1"/>
      </right>
      <top/>
      <bottom/>
      <diagonal/>
    </border>
    <border>
      <left style="thin">
        <color auto="1"/>
      </left>
      <right style="dashed">
        <color auto="1"/>
      </right>
      <top/>
      <bottom style="medium">
        <color auto="1"/>
      </bottom>
      <diagonal/>
    </border>
    <border>
      <left style="thin">
        <color auto="1"/>
      </left>
      <right/>
      <top/>
      <bottom style="medium">
        <color auto="1"/>
      </bottom>
      <diagonal/>
    </border>
    <border>
      <left style="medium">
        <color auto="1"/>
      </left>
      <right/>
      <top style="medium">
        <color auto="1"/>
      </top>
      <bottom/>
      <diagonal/>
    </border>
    <border>
      <left style="medium">
        <color auto="1"/>
      </left>
      <right/>
      <top/>
      <bottom style="medium">
        <color auto="1"/>
      </bottom>
      <diagonal/>
    </border>
    <border diagonalDown="1">
      <left style="thin">
        <color auto="1"/>
      </left>
      <right style="thin">
        <color auto="1"/>
      </right>
      <top style="medium">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medium">
        <color auto="1"/>
      </bottom>
      <diagonal style="thin">
        <color auto="1"/>
      </diagonal>
    </border>
    <border diagonalDown="1">
      <left style="thin">
        <color auto="1"/>
      </left>
      <right/>
      <top style="medium">
        <color auto="1"/>
      </top>
      <bottom/>
      <diagonal style="thin">
        <color auto="1"/>
      </diagonal>
    </border>
    <border diagonalDown="1">
      <left/>
      <right style="thin">
        <color indexed="64"/>
      </right>
      <top style="medium">
        <color auto="1"/>
      </top>
      <bottom/>
      <diagonal style="thin">
        <color auto="1"/>
      </diagonal>
    </border>
    <border diagonalDown="1">
      <left style="thin">
        <color auto="1"/>
      </left>
      <right/>
      <top/>
      <bottom style="thin">
        <color indexed="64"/>
      </bottom>
      <diagonal style="thin">
        <color auto="1"/>
      </diagonal>
    </border>
    <border diagonalDown="1">
      <left/>
      <right style="thin">
        <color indexed="64"/>
      </right>
      <top/>
      <bottom style="thin">
        <color indexed="64"/>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thin">
        <color auto="1"/>
      </right>
      <top/>
      <bottom style="medium">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right style="thin">
        <color auto="1"/>
      </right>
      <top style="medium">
        <color auto="1"/>
      </top>
      <bottom style="thin">
        <color indexed="64"/>
      </bottom>
      <diagonal/>
    </border>
    <border>
      <left/>
      <right style="thin">
        <color auto="1"/>
      </right>
      <top style="thin">
        <color auto="1"/>
      </top>
      <bottom style="dashed">
        <color auto="1"/>
      </bottom>
      <diagonal/>
    </border>
    <border>
      <left style="thin">
        <color auto="1"/>
      </left>
      <right/>
      <top style="dashed">
        <color auto="1"/>
      </top>
      <bottom/>
      <diagonal/>
    </border>
    <border>
      <left/>
      <right style="thin">
        <color auto="1"/>
      </right>
      <top style="dashed">
        <color auto="1"/>
      </top>
      <bottom/>
      <diagonal/>
    </border>
    <border>
      <left style="thin">
        <color indexed="64"/>
      </left>
      <right/>
      <top style="thin">
        <color indexed="64"/>
      </top>
      <bottom style="dashed">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bottom style="thin">
        <color indexed="64"/>
      </bottom>
      <diagonal/>
    </border>
    <border>
      <left/>
      <right/>
      <top style="dotted">
        <color indexed="64"/>
      </top>
      <bottom/>
      <diagonal/>
    </border>
    <border>
      <left style="dotted">
        <color indexed="64"/>
      </left>
      <right/>
      <top style="thin">
        <color indexed="64"/>
      </top>
      <bottom style="thin">
        <color indexed="64"/>
      </bottom>
      <diagonal/>
    </border>
  </borders>
  <cellStyleXfs count="3">
    <xf numFmtId="0" fontId="0" fillId="0" borderId="0">
      <alignment vertical="center"/>
    </xf>
    <xf numFmtId="0" fontId="1" fillId="0" borderId="0">
      <alignment vertical="center"/>
    </xf>
    <xf numFmtId="0" fontId="3" fillId="0" borderId="0">
      <alignment vertical="center"/>
    </xf>
  </cellStyleXfs>
  <cellXfs count="523">
    <xf numFmtId="0" fontId="0" fillId="0" borderId="0" xfId="0">
      <alignment vertical="center"/>
    </xf>
    <xf numFmtId="0" fontId="4" fillId="0" borderId="0" xfId="0" applyFont="1">
      <alignment vertical="center"/>
    </xf>
    <xf numFmtId="0" fontId="4" fillId="0" borderId="0" xfId="0" applyFont="1" applyBorder="1" applyAlignment="1">
      <alignment horizontal="center"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5" fillId="0" borderId="0" xfId="0" applyFont="1">
      <alignment vertical="center"/>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Fill="1" applyBorder="1">
      <alignment vertical="center"/>
    </xf>
    <xf numFmtId="0" fontId="22" fillId="0" borderId="0" xfId="0" applyFont="1" applyAlignment="1">
      <alignment horizontal="right" vertical="center"/>
    </xf>
    <xf numFmtId="0" fontId="5" fillId="0" borderId="0" xfId="0" applyNumberFormat="1" applyFont="1" applyAlignment="1">
      <alignment horizontal="right" vertical="center"/>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11" fillId="0" borderId="1" xfId="0" applyNumberFormat="1" applyFont="1" applyFill="1" applyBorder="1" applyAlignment="1">
      <alignment horizontal="right" vertical="center" shrinkToFit="1"/>
    </xf>
    <xf numFmtId="177" fontId="4" fillId="0" borderId="4" xfId="0" applyNumberFormat="1" applyFont="1" applyFill="1" applyBorder="1" applyAlignment="1">
      <alignment horizontal="center" vertical="center" shrinkToFit="1"/>
    </xf>
    <xf numFmtId="0" fontId="11" fillId="0" borderId="52" xfId="0" applyNumberFormat="1" applyFont="1" applyFill="1" applyBorder="1" applyAlignment="1">
      <alignment horizontal="right" vertical="center" shrinkToFit="1"/>
    </xf>
    <xf numFmtId="177" fontId="4" fillId="0" borderId="53" xfId="0" applyNumberFormat="1" applyFont="1" applyFill="1" applyBorder="1" applyAlignment="1">
      <alignment horizontal="center" vertical="center" shrinkToFit="1"/>
    </xf>
    <xf numFmtId="0" fontId="11" fillId="0" borderId="54" xfId="0" applyNumberFormat="1" applyFont="1" applyFill="1" applyBorder="1" applyAlignment="1">
      <alignment horizontal="right" vertical="center" shrinkToFit="1"/>
    </xf>
    <xf numFmtId="177" fontId="4" fillId="0" borderId="51" xfId="0" applyNumberFormat="1" applyFont="1" applyFill="1" applyBorder="1" applyAlignment="1">
      <alignment horizontal="center" vertical="center" shrinkToFit="1"/>
    </xf>
    <xf numFmtId="0" fontId="11" fillId="0" borderId="48" xfId="0" applyNumberFormat="1" applyFont="1" applyFill="1" applyBorder="1" applyAlignment="1">
      <alignment horizontal="right" vertical="center" shrinkToFit="1"/>
    </xf>
    <xf numFmtId="177" fontId="4" fillId="0" borderId="49" xfId="0" applyNumberFormat="1" applyFont="1" applyFill="1" applyBorder="1" applyAlignment="1">
      <alignment horizontal="center" vertical="center" shrinkToFit="1"/>
    </xf>
    <xf numFmtId="0" fontId="9" fillId="0" borderId="0" xfId="0" applyFont="1" applyBorder="1" applyAlignment="1">
      <alignment horizontal="center" vertical="center"/>
    </xf>
    <xf numFmtId="0" fontId="4" fillId="0" borderId="0" xfId="0" applyFont="1" applyFill="1" applyBorder="1">
      <alignment vertical="center"/>
    </xf>
    <xf numFmtId="0" fontId="4" fillId="0" borderId="6" xfId="0" applyFont="1" applyBorder="1" applyAlignment="1" applyProtection="1">
      <alignment horizontal="center" vertical="center" wrapText="1"/>
      <protection locked="0"/>
    </xf>
    <xf numFmtId="0" fontId="4" fillId="0" borderId="0" xfId="0" applyFont="1" applyAlignment="1" applyProtection="1">
      <alignment vertical="center"/>
      <protection locked="0"/>
    </xf>
    <xf numFmtId="0" fontId="4" fillId="0" borderId="0" xfId="0" applyFo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4" fillId="0" borderId="0" xfId="0" applyFont="1" applyBorder="1" applyAlignment="1" applyProtection="1">
      <alignment vertical="center"/>
      <protection locked="0"/>
    </xf>
    <xf numFmtId="0" fontId="4" fillId="0" borderId="0" xfId="0" applyFont="1" applyBorder="1" applyAlignment="1" applyProtection="1">
      <alignment horizontal="right" vertical="center"/>
      <protection locked="0"/>
    </xf>
    <xf numFmtId="0" fontId="4" fillId="0" borderId="0" xfId="0" applyFont="1" applyBorder="1" applyAlignment="1" applyProtection="1">
      <alignment horizontal="center" vertical="center"/>
      <protection locked="0"/>
    </xf>
    <xf numFmtId="0" fontId="4" fillId="2" borderId="10" xfId="0" applyNumberFormat="1" applyFont="1" applyFill="1" applyBorder="1" applyAlignment="1" applyProtection="1">
      <alignment horizontal="right" vertical="center" shrinkToFit="1"/>
      <protection locked="0"/>
    </xf>
    <xf numFmtId="0" fontId="4" fillId="2" borderId="0" xfId="0" applyFont="1" applyFill="1" applyBorder="1" applyAlignment="1" applyProtection="1">
      <alignment horizontal="right" vertical="center" shrinkToFit="1"/>
      <protection locked="0"/>
    </xf>
    <xf numFmtId="0" fontId="4" fillId="2" borderId="0" xfId="0" applyFont="1" applyFill="1" applyProtection="1">
      <alignment vertical="center"/>
      <protection locked="0"/>
    </xf>
    <xf numFmtId="0" fontId="7" fillId="0" borderId="0" xfId="0" applyFont="1" applyProtection="1">
      <alignment vertical="center"/>
      <protection locked="0"/>
    </xf>
    <xf numFmtId="0" fontId="4" fillId="0" borderId="0" xfId="0" applyFont="1" applyAlignment="1" applyProtection="1">
      <alignment horizontal="right" vertical="center"/>
      <protection locked="0"/>
    </xf>
    <xf numFmtId="0" fontId="8" fillId="0" borderId="0" xfId="0" applyFont="1" applyBorder="1" applyAlignment="1" applyProtection="1">
      <alignment vertical="center"/>
      <protection locked="0"/>
    </xf>
    <xf numFmtId="0" fontId="8" fillId="0" borderId="0" xfId="0" applyFont="1" applyAlignment="1" applyProtection="1">
      <alignment vertical="center"/>
      <protection locked="0"/>
    </xf>
    <xf numFmtId="0" fontId="12" fillId="0" borderId="0" xfId="0" applyFont="1" applyAlignment="1" applyProtection="1">
      <alignment vertical="center"/>
      <protection locked="0"/>
    </xf>
    <xf numFmtId="0" fontId="4" fillId="0" borderId="0" xfId="0" applyFont="1" applyBorder="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11" fillId="2" borderId="3" xfId="0" applyNumberFormat="1" applyFont="1" applyFill="1" applyBorder="1" applyAlignment="1" applyProtection="1">
      <alignment horizontal="right" vertical="center" shrinkToFit="1"/>
      <protection locked="0"/>
    </xf>
    <xf numFmtId="0" fontId="4" fillId="2" borderId="4" xfId="0" applyFont="1" applyFill="1" applyBorder="1" applyAlignment="1" applyProtection="1">
      <alignment horizontal="right" vertical="center" shrinkToFit="1"/>
      <protection locked="0"/>
    </xf>
    <xf numFmtId="177" fontId="4" fillId="3" borderId="3" xfId="0" applyNumberFormat="1" applyFont="1" applyFill="1" applyBorder="1" applyAlignment="1" applyProtection="1">
      <alignment horizontal="right" vertical="center" shrinkToFit="1"/>
      <protection locked="0"/>
    </xf>
    <xf numFmtId="0" fontId="4" fillId="0" borderId="0" xfId="0" applyNumberFormat="1" applyFont="1" applyProtection="1">
      <alignment vertical="center"/>
      <protection locked="0"/>
    </xf>
    <xf numFmtId="0" fontId="4" fillId="0" borderId="0" xfId="0" applyNumberFormat="1" applyFont="1" applyFill="1" applyBorder="1" applyAlignment="1" applyProtection="1">
      <alignment vertical="center" shrinkToFit="1"/>
      <protection locked="0"/>
    </xf>
    <xf numFmtId="0" fontId="4" fillId="0" borderId="0" xfId="0" applyNumberFormat="1" applyFont="1" applyFill="1" applyBorder="1" applyAlignment="1" applyProtection="1">
      <alignment horizontal="right" vertical="center" shrinkToFit="1"/>
      <protection locked="0"/>
    </xf>
    <xf numFmtId="177" fontId="4" fillId="0" borderId="0" xfId="0" applyNumberFormat="1" applyFont="1" applyFill="1" applyBorder="1" applyAlignment="1" applyProtection="1">
      <alignment horizontal="right" vertical="center" shrinkToFit="1"/>
      <protection locked="0"/>
    </xf>
    <xf numFmtId="0" fontId="4" fillId="0" borderId="0" xfId="0" applyFont="1" applyFill="1" applyBorder="1" applyAlignment="1" applyProtection="1">
      <alignment horizontal="right" vertical="center" shrinkToFit="1"/>
      <protection locked="0"/>
    </xf>
    <xf numFmtId="0" fontId="8" fillId="0" borderId="0" xfId="0" applyFont="1" applyBorder="1" applyAlignment="1" applyProtection="1">
      <alignment horizontal="center" vertical="center"/>
      <protection locked="0"/>
    </xf>
    <xf numFmtId="0" fontId="4" fillId="2" borderId="6" xfId="0" applyFont="1" applyFill="1" applyBorder="1" applyAlignment="1" applyProtection="1">
      <alignment vertical="center"/>
      <protection locked="0"/>
    </xf>
    <xf numFmtId="0" fontId="13" fillId="0" borderId="0" xfId="0" applyFont="1" applyAlignment="1" applyProtection="1">
      <alignment vertical="center" wrapText="1"/>
      <protection locked="0"/>
    </xf>
    <xf numFmtId="0" fontId="4" fillId="0" borderId="0" xfId="0" applyFont="1" applyAlignment="1" applyProtection="1">
      <alignment horizontal="left" vertical="center"/>
      <protection locked="0"/>
    </xf>
    <xf numFmtId="0" fontId="4" fillId="0" borderId="0" xfId="0" applyFont="1" applyBorder="1" applyAlignment="1" applyProtection="1">
      <alignment vertical="center" wrapText="1"/>
      <protection locked="0"/>
    </xf>
    <xf numFmtId="0" fontId="15" fillId="0" borderId="0" xfId="1" applyFont="1" applyAlignment="1" applyProtection="1">
      <alignment vertical="center"/>
      <protection locked="0"/>
    </xf>
    <xf numFmtId="0" fontId="15" fillId="0" borderId="0" xfId="1" applyFont="1" applyAlignment="1" applyProtection="1">
      <alignment vertical="top"/>
      <protection locked="0"/>
    </xf>
    <xf numFmtId="0" fontId="16" fillId="0" borderId="0" xfId="0" applyFont="1" applyBorder="1" applyAlignment="1" applyProtection="1">
      <alignment horizontal="left" vertical="center"/>
      <protection locked="0"/>
    </xf>
    <xf numFmtId="0" fontId="16" fillId="0" borderId="0" xfId="0" applyFont="1" applyBorder="1" applyAlignment="1" applyProtection="1">
      <alignment horizontal="center" vertical="center"/>
      <protection locked="0"/>
    </xf>
    <xf numFmtId="0" fontId="10" fillId="0" borderId="0" xfId="0" applyFont="1" applyBorder="1" applyAlignment="1" applyProtection="1">
      <alignment vertical="center" shrinkToFit="1"/>
      <protection locked="0"/>
    </xf>
    <xf numFmtId="0" fontId="11" fillId="0" borderId="0" xfId="0" applyFont="1" applyBorder="1" applyAlignment="1" applyProtection="1">
      <alignment vertical="center" shrinkToFit="1"/>
      <protection locked="0"/>
    </xf>
    <xf numFmtId="0" fontId="4" fillId="0" borderId="0" xfId="0" applyFont="1" applyBorder="1" applyAlignment="1" applyProtection="1">
      <alignment horizontal="center" vertical="center" shrinkToFit="1"/>
      <protection locked="0"/>
    </xf>
    <xf numFmtId="0" fontId="4" fillId="0" borderId="0" xfId="0" applyFont="1" applyBorder="1" applyAlignment="1" applyProtection="1">
      <alignment horizontal="right" vertical="center" shrinkToFit="1"/>
      <protection locked="0"/>
    </xf>
    <xf numFmtId="0" fontId="11" fillId="0" borderId="0" xfId="0" applyFont="1" applyFill="1" applyBorder="1" applyAlignment="1" applyProtection="1">
      <alignment horizontal="right" vertical="center" shrinkToFit="1"/>
      <protection locked="0"/>
    </xf>
    <xf numFmtId="0" fontId="4" fillId="0" borderId="0" xfId="0" applyFont="1" applyFill="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0" xfId="0" applyFont="1" applyFill="1" applyBorder="1" applyAlignment="1" applyProtection="1">
      <alignment horizontal="center" vertical="center"/>
      <protection locked="0"/>
    </xf>
    <xf numFmtId="0" fontId="16" fillId="0" borderId="0" xfId="0" applyFont="1" applyBorder="1" applyAlignment="1" applyProtection="1">
      <alignment vertical="center" wrapText="1"/>
      <protection locked="0"/>
    </xf>
    <xf numFmtId="0" fontId="16" fillId="0" borderId="0" xfId="0" applyFont="1" applyBorder="1" applyAlignment="1" applyProtection="1">
      <alignmen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protection locked="0"/>
    </xf>
    <xf numFmtId="0" fontId="19" fillId="0" borderId="5" xfId="0" applyFont="1" applyFill="1" applyBorder="1" applyAlignment="1" applyProtection="1">
      <alignment vertical="center" shrinkToFit="1"/>
      <protection locked="0"/>
    </xf>
    <xf numFmtId="0" fontId="19" fillId="0" borderId="0" xfId="0" applyFont="1" applyFill="1" applyBorder="1" applyAlignment="1" applyProtection="1">
      <alignment vertical="center" shrinkToFit="1"/>
      <protection locked="0"/>
    </xf>
    <xf numFmtId="0" fontId="20" fillId="0" borderId="5" xfId="0" applyFont="1" applyFill="1" applyBorder="1" applyAlignment="1" applyProtection="1">
      <alignment vertical="center"/>
      <protection locked="0"/>
    </xf>
    <xf numFmtId="0" fontId="20" fillId="0" borderId="0" xfId="0" applyFont="1" applyFill="1" applyBorder="1" applyAlignment="1" applyProtection="1">
      <alignment horizontal="center" vertical="center"/>
      <protection locked="0"/>
    </xf>
    <xf numFmtId="176" fontId="20" fillId="0" borderId="0" xfId="0" applyNumberFormat="1" applyFont="1" applyFill="1" applyBorder="1" applyAlignment="1" applyProtection="1">
      <alignment vertical="center"/>
      <protection locked="0"/>
    </xf>
    <xf numFmtId="14" fontId="4" fillId="0" borderId="0"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left" vertical="center" shrinkToFit="1"/>
      <protection locked="0"/>
    </xf>
    <xf numFmtId="0" fontId="10" fillId="0" borderId="0" xfId="0" applyFont="1" applyFill="1" applyBorder="1" applyAlignment="1" applyProtection="1">
      <alignment vertical="center" shrinkToFit="1"/>
      <protection locked="0"/>
    </xf>
    <xf numFmtId="0" fontId="17" fillId="0" borderId="0" xfId="0" applyFont="1" applyBorder="1" applyAlignment="1" applyProtection="1">
      <alignment vertical="center"/>
      <protection locked="0"/>
    </xf>
    <xf numFmtId="0" fontId="17" fillId="0" borderId="0" xfId="0" applyFont="1" applyProtection="1">
      <alignment vertical="center"/>
      <protection locked="0"/>
    </xf>
    <xf numFmtId="0" fontId="21" fillId="0" borderId="0" xfId="0" applyFont="1" applyProtection="1">
      <alignment vertical="center"/>
      <protection locked="0"/>
    </xf>
    <xf numFmtId="0" fontId="4" fillId="0" borderId="7" xfId="0" applyFont="1" applyBorder="1" applyAlignment="1" applyProtection="1">
      <alignment vertical="center" shrinkToFit="1"/>
    </xf>
    <xf numFmtId="178" fontId="16" fillId="0" borderId="7" xfId="0" applyNumberFormat="1" applyFont="1" applyBorder="1" applyAlignment="1" applyProtection="1">
      <alignment vertical="center" shrinkToFit="1"/>
    </xf>
    <xf numFmtId="0" fontId="16" fillId="0" borderId="7" xfId="0" applyFont="1" applyFill="1" applyBorder="1" applyAlignment="1" applyProtection="1">
      <alignment vertical="center"/>
    </xf>
    <xf numFmtId="177" fontId="4" fillId="2" borderId="0" xfId="0" applyNumberFormat="1" applyFont="1" applyFill="1" applyBorder="1" applyAlignment="1" applyProtection="1">
      <alignment horizontal="right" vertical="center" shrinkToFit="1"/>
      <protection locked="0"/>
    </xf>
    <xf numFmtId="0" fontId="4" fillId="0" borderId="6" xfId="0" applyFont="1" applyBorder="1" applyAlignment="1" applyProtection="1">
      <alignment horizontal="center" vertical="center"/>
      <protection locked="0"/>
    </xf>
    <xf numFmtId="0" fontId="4" fillId="0" borderId="6" xfId="0" applyFont="1" applyBorder="1" applyAlignment="1" applyProtection="1">
      <alignment horizontal="center" vertical="center" shrinkToFit="1"/>
      <protection locked="0"/>
    </xf>
    <xf numFmtId="0" fontId="4" fillId="0" borderId="0" xfId="0" applyFont="1" applyBorder="1" applyAlignment="1" applyProtection="1">
      <alignment horizontal="center" vertical="center"/>
      <protection locked="0"/>
    </xf>
    <xf numFmtId="177" fontId="4" fillId="2" borderId="3" xfId="0" applyNumberFormat="1" applyFont="1" applyFill="1" applyBorder="1" applyAlignment="1" applyProtection="1">
      <alignment horizontal="right" vertical="center" shrinkToFit="1"/>
      <protection locked="0"/>
    </xf>
    <xf numFmtId="0" fontId="4" fillId="2" borderId="6" xfId="0" applyFont="1" applyFill="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0" xfId="0" applyFont="1" applyAlignment="1" applyProtection="1">
      <alignment vertical="center"/>
    </xf>
    <xf numFmtId="0" fontId="4" fillId="0" borderId="0" xfId="0" applyFo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Alignment="1" applyProtection="1">
      <alignment vertical="center"/>
    </xf>
    <xf numFmtId="0" fontId="4" fillId="0" borderId="0" xfId="0" applyFont="1" applyBorder="1" applyAlignment="1" applyProtection="1">
      <alignment horizontal="right" vertical="center"/>
    </xf>
    <xf numFmtId="0" fontId="4" fillId="0" borderId="0" xfId="0" applyFont="1" applyBorder="1" applyAlignment="1" applyProtection="1">
      <alignment horizontal="center" vertical="center"/>
    </xf>
    <xf numFmtId="0" fontId="4" fillId="2" borderId="10" xfId="0" applyNumberFormat="1" applyFont="1" applyFill="1" applyBorder="1" applyAlignment="1" applyProtection="1">
      <alignment horizontal="right" vertical="center" shrinkToFit="1"/>
    </xf>
    <xf numFmtId="177" fontId="4" fillId="2" borderId="0" xfId="0" applyNumberFormat="1" applyFont="1" applyFill="1" applyBorder="1" applyAlignment="1" applyProtection="1">
      <alignment horizontal="right" vertical="center" shrinkToFit="1"/>
    </xf>
    <xf numFmtId="0" fontId="4" fillId="2" borderId="0" xfId="0" applyFont="1" applyFill="1" applyBorder="1" applyAlignment="1" applyProtection="1">
      <alignment horizontal="right" vertical="center" shrinkToFit="1"/>
    </xf>
    <xf numFmtId="0" fontId="4" fillId="2" borderId="0" xfId="0" applyFont="1" applyFill="1" applyProtection="1">
      <alignment vertical="center"/>
    </xf>
    <xf numFmtId="0" fontId="7" fillId="0" borderId="0" xfId="0" applyFont="1" applyProtection="1">
      <alignment vertical="center"/>
    </xf>
    <xf numFmtId="0" fontId="4" fillId="0" borderId="0" xfId="0" applyFont="1" applyAlignment="1" applyProtection="1">
      <alignment horizontal="right" vertical="center"/>
    </xf>
    <xf numFmtId="0" fontId="8" fillId="0" borderId="0" xfId="0" applyFont="1" applyBorder="1" applyAlignment="1" applyProtection="1">
      <alignment vertical="center"/>
    </xf>
    <xf numFmtId="0" fontId="8" fillId="0" borderId="0" xfId="0" applyFont="1" applyAlignment="1" applyProtection="1">
      <alignment vertical="center"/>
    </xf>
    <xf numFmtId="0" fontId="4" fillId="0" borderId="6" xfId="0" applyFont="1" applyBorder="1" applyAlignment="1" applyProtection="1">
      <alignment horizontal="center" vertical="center" shrinkToFit="1"/>
    </xf>
    <xf numFmtId="0" fontId="4" fillId="0" borderId="6" xfId="0" applyFont="1" applyBorder="1" applyAlignment="1" applyProtection="1">
      <alignment horizontal="center" vertical="center"/>
    </xf>
    <xf numFmtId="0" fontId="12" fillId="0" borderId="0" xfId="0" applyFont="1" applyAlignment="1" applyProtection="1">
      <alignment vertical="center"/>
    </xf>
    <xf numFmtId="0" fontId="4" fillId="0" borderId="0" xfId="0" applyFont="1" applyBorder="1" applyProtection="1">
      <alignment vertical="center"/>
    </xf>
    <xf numFmtId="0" fontId="4" fillId="2" borderId="6" xfId="0" applyFont="1" applyFill="1" applyBorder="1" applyAlignment="1" applyProtection="1">
      <alignment horizontal="center" vertical="center"/>
    </xf>
    <xf numFmtId="0" fontId="4" fillId="0" borderId="0" xfId="0" applyFont="1" applyAlignment="1" applyProtection="1">
      <alignment horizontal="center" vertical="center"/>
    </xf>
    <xf numFmtId="0" fontId="4" fillId="0" borderId="0" xfId="0" applyFont="1" applyBorder="1" applyAlignment="1" applyProtection="1">
      <alignment horizontal="left" vertical="center"/>
    </xf>
    <xf numFmtId="0" fontId="11" fillId="2" borderId="3" xfId="0" applyNumberFormat="1" applyFont="1" applyFill="1" applyBorder="1" applyAlignment="1" applyProtection="1">
      <alignment horizontal="right" vertical="center" shrinkToFit="1"/>
    </xf>
    <xf numFmtId="177" fontId="4" fillId="2" borderId="3" xfId="0" applyNumberFormat="1" applyFont="1" applyFill="1" applyBorder="1" applyAlignment="1" applyProtection="1">
      <alignment horizontal="right" vertical="center" shrinkToFit="1"/>
    </xf>
    <xf numFmtId="0" fontId="4" fillId="2" borderId="4" xfId="0" applyFont="1" applyFill="1" applyBorder="1" applyAlignment="1" applyProtection="1">
      <alignment horizontal="right" vertical="center" shrinkToFit="1"/>
    </xf>
    <xf numFmtId="177" fontId="4" fillId="3" borderId="3" xfId="0" applyNumberFormat="1" applyFont="1" applyFill="1" applyBorder="1" applyAlignment="1" applyProtection="1">
      <alignment horizontal="right" vertical="center" shrinkToFit="1"/>
    </xf>
    <xf numFmtId="0" fontId="4" fillId="0" borderId="0" xfId="0" applyNumberFormat="1" applyFont="1" applyProtection="1">
      <alignment vertical="center"/>
    </xf>
    <xf numFmtId="0" fontId="4" fillId="0" borderId="0" xfId="0" applyNumberFormat="1" applyFont="1" applyFill="1" applyBorder="1" applyAlignment="1" applyProtection="1">
      <alignment vertical="center" shrinkToFit="1"/>
    </xf>
    <xf numFmtId="0" fontId="4" fillId="0" borderId="0" xfId="0" applyNumberFormat="1" applyFont="1" applyFill="1" applyBorder="1" applyAlignment="1" applyProtection="1">
      <alignment horizontal="right" vertical="center" shrinkToFit="1"/>
    </xf>
    <xf numFmtId="177" fontId="4" fillId="0" borderId="0" xfId="0" applyNumberFormat="1" applyFont="1" applyFill="1" applyBorder="1" applyAlignment="1" applyProtection="1">
      <alignment horizontal="right" vertical="center" shrinkToFit="1"/>
    </xf>
    <xf numFmtId="0" fontId="4" fillId="0" borderId="0" xfId="0" applyFont="1" applyFill="1" applyBorder="1" applyAlignment="1" applyProtection="1">
      <alignment horizontal="right" vertical="center" shrinkToFit="1"/>
    </xf>
    <xf numFmtId="0" fontId="8" fillId="0" borderId="0" xfId="0" applyFont="1" applyBorder="1" applyAlignment="1" applyProtection="1">
      <alignment horizontal="center" vertical="center"/>
    </xf>
    <xf numFmtId="0" fontId="4" fillId="2" borderId="6" xfId="0" applyFont="1" applyFill="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Border="1" applyAlignment="1" applyProtection="1">
      <alignment horizontal="center" vertical="center"/>
    </xf>
    <xf numFmtId="0" fontId="10" fillId="0" borderId="0" xfId="0" applyFont="1" applyBorder="1" applyAlignment="1" applyProtection="1">
      <alignment vertical="center" shrinkToFit="1"/>
    </xf>
    <xf numFmtId="0" fontId="11" fillId="0" borderId="0" xfId="0" applyFont="1" applyBorder="1" applyAlignment="1" applyProtection="1">
      <alignment vertical="center" shrinkToFit="1"/>
    </xf>
    <xf numFmtId="0" fontId="4" fillId="0" borderId="0" xfId="0" applyFont="1" applyBorder="1" applyAlignment="1" applyProtection="1">
      <alignment horizontal="center" vertical="center" shrinkToFit="1"/>
    </xf>
    <xf numFmtId="0" fontId="4" fillId="0" borderId="0" xfId="0" applyFont="1" applyBorder="1" applyAlignment="1" applyProtection="1">
      <alignment horizontal="right" vertical="center" shrinkToFit="1"/>
    </xf>
    <xf numFmtId="0" fontId="11" fillId="0" borderId="0" xfId="0" applyFont="1" applyFill="1" applyBorder="1" applyAlignment="1" applyProtection="1">
      <alignment horizontal="right" vertical="center" shrinkToFit="1"/>
    </xf>
    <xf numFmtId="0" fontId="4" fillId="0" borderId="0" xfId="0" applyFont="1" applyFill="1" applyBorder="1" applyAlignment="1" applyProtection="1">
      <alignment horizontal="center" vertical="center"/>
    </xf>
    <xf numFmtId="0" fontId="10" fillId="0" borderId="0" xfId="0" applyFont="1" applyBorder="1" applyAlignment="1" applyProtection="1">
      <alignment vertical="center"/>
    </xf>
    <xf numFmtId="0" fontId="11" fillId="0" borderId="0" xfId="0" applyFont="1" applyBorder="1" applyAlignment="1" applyProtection="1">
      <alignment vertical="center"/>
    </xf>
    <xf numFmtId="0" fontId="11" fillId="0" borderId="0" xfId="0" applyFont="1" applyFill="1" applyBorder="1" applyAlignment="1" applyProtection="1">
      <alignment horizontal="center" vertical="center"/>
    </xf>
    <xf numFmtId="0" fontId="4" fillId="0" borderId="6" xfId="0" applyFont="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vertical="center"/>
    </xf>
    <xf numFmtId="14" fontId="4" fillId="0" borderId="0" xfId="0" applyNumberFormat="1" applyFont="1" applyBorder="1" applyAlignment="1" applyProtection="1">
      <alignment horizontal="center" vertical="center" shrinkToFit="1"/>
    </xf>
    <xf numFmtId="0" fontId="4" fillId="0" borderId="0" xfId="0" applyFont="1" applyBorder="1" applyAlignment="1" applyProtection="1">
      <alignment horizontal="left" vertical="center" shrinkToFit="1"/>
    </xf>
    <xf numFmtId="0" fontId="10" fillId="0" borderId="0" xfId="0" applyFont="1" applyFill="1" applyBorder="1" applyAlignment="1" applyProtection="1">
      <alignment vertical="center" shrinkToFit="1"/>
    </xf>
    <xf numFmtId="0" fontId="17" fillId="0" borderId="0" xfId="0" applyFont="1" applyBorder="1" applyAlignment="1" applyProtection="1">
      <alignment vertical="center"/>
    </xf>
    <xf numFmtId="0" fontId="17" fillId="0" borderId="0" xfId="0" applyFont="1" applyProtection="1">
      <alignment vertical="center"/>
    </xf>
    <xf numFmtId="0" fontId="21" fillId="0" borderId="0" xfId="0" applyFont="1" applyProtection="1">
      <alignment vertical="center"/>
    </xf>
    <xf numFmtId="0" fontId="4" fillId="0" borderId="4" xfId="0" applyFont="1" applyBorder="1" applyAlignment="1" applyProtection="1">
      <alignment vertical="center"/>
      <protection locked="0"/>
    </xf>
    <xf numFmtId="0" fontId="16" fillId="0" borderId="2" xfId="0" applyFont="1" applyBorder="1" applyAlignment="1" applyProtection="1">
      <alignment vertical="center" wrapText="1"/>
      <protection locked="0"/>
    </xf>
    <xf numFmtId="0" fontId="5" fillId="0" borderId="0" xfId="0" applyFont="1" applyBorder="1" applyAlignment="1" applyProtection="1">
      <alignment horizontal="center" vertical="center"/>
      <protection locked="0"/>
    </xf>
    <xf numFmtId="0" fontId="29" fillId="0" borderId="0" xfId="0" applyFont="1" applyFill="1" applyBorder="1" applyAlignment="1" applyProtection="1">
      <alignment vertical="top"/>
    </xf>
    <xf numFmtId="0" fontId="31" fillId="0" borderId="0" xfId="0" applyFont="1" applyFill="1" applyBorder="1" applyAlignment="1" applyProtection="1">
      <alignment vertical="center"/>
    </xf>
    <xf numFmtId="0" fontId="31" fillId="0" borderId="0" xfId="0" applyFont="1" applyFill="1" applyBorder="1" applyAlignment="1" applyProtection="1">
      <alignment vertical="top"/>
    </xf>
    <xf numFmtId="0" fontId="32" fillId="0" borderId="0" xfId="0" applyFont="1" applyFill="1" applyBorder="1" applyAlignment="1" applyProtection="1">
      <alignment vertical="center"/>
    </xf>
    <xf numFmtId="0" fontId="32" fillId="0" borderId="0" xfId="0" applyFont="1" applyFill="1" applyBorder="1" applyAlignment="1" applyProtection="1">
      <alignment vertical="top"/>
    </xf>
    <xf numFmtId="0" fontId="22" fillId="0" borderId="0" xfId="0" applyFont="1" applyAlignment="1">
      <alignment horizontal="left" vertical="center"/>
    </xf>
    <xf numFmtId="0" fontId="11" fillId="0" borderId="14" xfId="0" applyFont="1" applyBorder="1" applyAlignment="1">
      <alignment horizontal="center" vertical="center" shrinkToFit="1"/>
    </xf>
    <xf numFmtId="0" fontId="11" fillId="0" borderId="26" xfId="0" applyFont="1" applyBorder="1" applyAlignment="1">
      <alignment horizontal="center" vertical="center" shrinkToFit="1"/>
    </xf>
    <xf numFmtId="0" fontId="25" fillId="0" borderId="0" xfId="0" applyFont="1" applyAlignment="1">
      <alignment horizontal="center" vertical="center"/>
    </xf>
    <xf numFmtId="0" fontId="11" fillId="2" borderId="24" xfId="0" applyFont="1" applyFill="1" applyBorder="1" applyAlignment="1">
      <alignment horizontal="center" vertical="center" shrinkToFit="1"/>
    </xf>
    <xf numFmtId="0" fontId="11" fillId="2" borderId="29"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32" xfId="0" applyFont="1" applyBorder="1" applyAlignment="1">
      <alignment horizontal="center" vertical="center" shrinkToFit="1"/>
    </xf>
    <xf numFmtId="0" fontId="11" fillId="2" borderId="1" xfId="0" applyFont="1" applyFill="1" applyBorder="1" applyAlignment="1">
      <alignment horizontal="center" vertical="center" shrinkToFit="1"/>
    </xf>
    <xf numFmtId="0" fontId="11" fillId="2" borderId="32" xfId="0" applyFont="1" applyFill="1" applyBorder="1" applyAlignment="1">
      <alignment horizontal="center" vertical="center" shrinkToFit="1"/>
    </xf>
    <xf numFmtId="0" fontId="11" fillId="2" borderId="14"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24" fillId="0" borderId="1" xfId="0" applyFont="1" applyBorder="1" applyAlignment="1">
      <alignment horizontal="center" vertical="center" textRotation="255" wrapText="1"/>
    </xf>
    <xf numFmtId="0" fontId="24" fillId="0" borderId="4" xfId="0" applyFont="1" applyBorder="1" applyAlignment="1">
      <alignment horizontal="center" vertical="center" textRotation="255" wrapText="1"/>
    </xf>
    <xf numFmtId="0" fontId="24" fillId="0" borderId="5" xfId="0" applyFont="1" applyBorder="1" applyAlignment="1">
      <alignment horizontal="center" vertical="center" textRotation="255" wrapText="1"/>
    </xf>
    <xf numFmtId="0" fontId="24" fillId="0" borderId="8" xfId="0" applyFont="1" applyBorder="1" applyAlignment="1">
      <alignment horizontal="center" vertical="center" textRotation="255" wrapText="1"/>
    </xf>
    <xf numFmtId="0" fontId="24" fillId="0" borderId="32" xfId="0" applyFont="1" applyBorder="1" applyAlignment="1">
      <alignment horizontal="center" vertical="center" textRotation="255" wrapText="1"/>
    </xf>
    <xf numFmtId="0" fontId="24" fillId="0" borderId="47" xfId="0" applyFont="1" applyBorder="1" applyAlignment="1">
      <alignment horizontal="center" vertical="center" textRotation="255" wrapText="1"/>
    </xf>
    <xf numFmtId="0" fontId="11" fillId="0" borderId="22" xfId="0" applyFont="1" applyBorder="1" applyAlignment="1">
      <alignment horizontal="center" vertical="center" shrinkToFit="1"/>
    </xf>
    <xf numFmtId="0" fontId="11" fillId="0" borderId="9" xfId="0" applyFont="1" applyBorder="1" applyAlignment="1">
      <alignment horizontal="center" vertical="center" shrinkToFit="1"/>
    </xf>
    <xf numFmtId="0" fontId="4" fillId="0" borderId="35" xfId="0" applyFont="1" applyFill="1" applyBorder="1" applyAlignment="1">
      <alignment horizontal="center" vertical="center" shrinkToFit="1"/>
    </xf>
    <xf numFmtId="0" fontId="4" fillId="0" borderId="46" xfId="0" applyFont="1" applyFill="1" applyBorder="1" applyAlignment="1">
      <alignment horizontal="center" vertical="center" shrinkToFit="1"/>
    </xf>
    <xf numFmtId="0" fontId="4" fillId="0" borderId="38" xfId="0" applyFont="1" applyFill="1" applyBorder="1" applyAlignment="1">
      <alignment horizontal="center" vertical="center" shrinkToFit="1"/>
    </xf>
    <xf numFmtId="0" fontId="4" fillId="0" borderId="42" xfId="0" applyFont="1" applyFill="1" applyBorder="1" applyAlignment="1">
      <alignment horizontal="center" vertical="center" shrinkToFit="1"/>
    </xf>
    <xf numFmtId="0" fontId="4" fillId="0" borderId="43" xfId="0" applyFont="1" applyFill="1" applyBorder="1" applyAlignment="1">
      <alignment horizontal="center" vertical="center" shrinkToFit="1"/>
    </xf>
    <xf numFmtId="0" fontId="4" fillId="0" borderId="40" xfId="0" applyFont="1" applyFill="1" applyBorder="1" applyAlignment="1">
      <alignment horizontal="center" vertical="center" shrinkToFit="1"/>
    </xf>
    <xf numFmtId="0" fontId="4" fillId="0" borderId="44" xfId="0" applyFont="1" applyFill="1" applyBorder="1" applyAlignment="1">
      <alignment horizontal="center" vertical="center" shrinkToFit="1"/>
    </xf>
    <xf numFmtId="0" fontId="4" fillId="0" borderId="45" xfId="0" applyFont="1" applyFill="1" applyBorder="1" applyAlignment="1">
      <alignment horizontal="center" vertical="center" shrinkToFit="1"/>
    </xf>
    <xf numFmtId="0" fontId="4" fillId="0" borderId="33" xfId="0" applyFont="1" applyBorder="1" applyAlignment="1">
      <alignment horizontal="center" vertical="center" textRotation="255" wrapText="1"/>
    </xf>
    <xf numFmtId="0" fontId="4" fillId="0" borderId="16" xfId="0" applyFont="1" applyBorder="1" applyAlignment="1">
      <alignment horizontal="center" vertical="center" textRotation="255"/>
    </xf>
    <xf numFmtId="0" fontId="4" fillId="0" borderId="34" xfId="0" applyFont="1" applyBorder="1" applyAlignment="1">
      <alignment horizontal="center" vertical="center" textRotation="255"/>
    </xf>
    <xf numFmtId="0" fontId="24" fillId="0" borderId="35"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37" xfId="0" applyFont="1" applyBorder="1" applyAlignment="1">
      <alignment horizontal="center" vertical="center" wrapText="1"/>
    </xf>
    <xf numFmtId="0" fontId="24" fillId="0" borderId="13" xfId="0" applyFont="1" applyBorder="1" applyAlignment="1">
      <alignment horizontal="center" vertical="center" textRotation="255" wrapText="1"/>
    </xf>
    <xf numFmtId="0" fontId="24" fillId="0" borderId="21" xfId="0" applyFont="1" applyBorder="1" applyAlignment="1">
      <alignment horizontal="center" vertical="center" textRotation="255" wrapText="1"/>
    </xf>
    <xf numFmtId="177" fontId="11" fillId="0" borderId="14" xfId="0" applyNumberFormat="1" applyFont="1" applyBorder="1" applyAlignment="1">
      <alignment horizontal="center" vertical="center" shrinkToFit="1"/>
    </xf>
    <xf numFmtId="177" fontId="11" fillId="0" borderId="26" xfId="0" applyNumberFormat="1" applyFont="1" applyBorder="1" applyAlignment="1">
      <alignment horizontal="center" vertical="center" shrinkToFit="1"/>
    </xf>
    <xf numFmtId="0" fontId="5" fillId="0" borderId="14" xfId="0" applyFont="1" applyBorder="1" applyAlignment="1">
      <alignment horizontal="center" vertical="center" wrapText="1"/>
    </xf>
    <xf numFmtId="0" fontId="5" fillId="0" borderId="26" xfId="0" applyFont="1" applyBorder="1" applyAlignment="1">
      <alignment horizontal="center" vertical="center"/>
    </xf>
    <xf numFmtId="0" fontId="11" fillId="0" borderId="27"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9" xfId="0" applyFont="1" applyBorder="1" applyAlignment="1">
      <alignment horizontal="center" vertical="center" shrinkToFit="1"/>
    </xf>
    <xf numFmtId="0" fontId="4" fillId="0" borderId="40"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33"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34" xfId="0" applyFont="1" applyBorder="1" applyAlignment="1">
      <alignment horizontal="center" vertical="center" textRotation="255" shrinkToFit="1"/>
    </xf>
    <xf numFmtId="0" fontId="5" fillId="0" borderId="27" xfId="0" applyFont="1" applyBorder="1" applyAlignment="1">
      <alignment horizontal="center" vertical="center" wrapText="1"/>
    </xf>
    <xf numFmtId="0" fontId="5" fillId="0" borderId="27" xfId="0" applyFont="1" applyBorder="1" applyAlignment="1">
      <alignment horizontal="center" vertical="center"/>
    </xf>
    <xf numFmtId="0" fontId="24" fillId="0" borderId="22"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7" xfId="0" applyFont="1" applyBorder="1" applyAlignment="1">
      <alignment horizontal="center" vertical="center" textRotation="255" wrapText="1"/>
    </xf>
    <xf numFmtId="0" fontId="24" fillId="0" borderId="20" xfId="0" applyFont="1" applyBorder="1" applyAlignment="1">
      <alignment horizontal="center" vertical="center" textRotation="255" wrapText="1"/>
    </xf>
    <xf numFmtId="0" fontId="24" fillId="0" borderId="50" xfId="0" applyFont="1" applyBorder="1" applyAlignment="1">
      <alignment horizontal="center" vertical="center" wrapText="1"/>
    </xf>
    <xf numFmtId="0" fontId="24" fillId="0" borderId="14" xfId="0" applyFont="1" applyBorder="1" applyAlignment="1">
      <alignment horizontal="center" vertical="center" textRotation="255" wrapText="1"/>
    </xf>
    <xf numFmtId="0" fontId="24" fillId="0" borderId="27" xfId="0" applyFont="1" applyBorder="1" applyAlignment="1">
      <alignment horizontal="center" vertical="center" textRotation="255" wrapText="1"/>
    </xf>
    <xf numFmtId="0" fontId="24" fillId="0" borderId="26" xfId="0" applyFont="1" applyBorder="1" applyAlignment="1">
      <alignment horizontal="center" vertical="center" textRotation="255" wrapText="1"/>
    </xf>
    <xf numFmtId="0" fontId="24" fillId="0" borderId="30" xfId="0" applyFont="1" applyBorder="1" applyAlignment="1">
      <alignment horizontal="center" vertical="center" textRotation="255" wrapText="1"/>
    </xf>
    <xf numFmtId="0" fontId="24" fillId="0" borderId="31" xfId="0" applyFont="1" applyBorder="1" applyAlignment="1">
      <alignment horizontal="center" vertical="center" textRotation="255" wrapText="1"/>
    </xf>
    <xf numFmtId="0" fontId="24" fillId="0" borderId="17" xfId="0" applyFont="1" applyBorder="1" applyAlignment="1">
      <alignment horizontal="center" vertical="center" wrapText="1"/>
    </xf>
    <xf numFmtId="0" fontId="11" fillId="0" borderId="10" xfId="0" applyFont="1" applyBorder="1" applyAlignment="1">
      <alignment horizontal="center" vertical="center"/>
    </xf>
    <xf numFmtId="0" fontId="24" fillId="0" borderId="22" xfId="0" applyFont="1" applyBorder="1" applyAlignment="1">
      <alignment horizontal="center" vertical="center" textRotation="255" wrapText="1"/>
    </xf>
    <xf numFmtId="0" fontId="24" fillId="0" borderId="25" xfId="0" applyFont="1" applyBorder="1" applyAlignment="1">
      <alignment horizontal="center" vertical="center" wrapText="1"/>
    </xf>
    <xf numFmtId="0" fontId="5" fillId="0" borderId="0" xfId="0" applyFont="1" applyBorder="1" applyAlignment="1">
      <alignment horizontal="left" vertical="center"/>
    </xf>
    <xf numFmtId="0" fontId="16" fillId="0" borderId="24" xfId="0" applyFont="1" applyBorder="1" applyAlignment="1">
      <alignment horizontal="center" vertical="center" textRotation="255" wrapText="1"/>
    </xf>
    <xf numFmtId="0" fontId="16" fillId="0" borderId="28" xfId="0" applyFont="1" applyBorder="1" applyAlignment="1">
      <alignment horizontal="center" vertical="center" textRotation="255" wrapText="1"/>
    </xf>
    <xf numFmtId="0" fontId="16" fillId="0" borderId="29" xfId="0" applyFont="1" applyBorder="1" applyAlignment="1">
      <alignment horizontal="center" vertical="center" textRotation="255" wrapText="1"/>
    </xf>
    <xf numFmtId="0" fontId="24" fillId="0" borderId="23" xfId="0" applyFont="1" applyBorder="1" applyAlignment="1">
      <alignment horizontal="center" vertical="center" textRotation="255" wrapText="1"/>
    </xf>
    <xf numFmtId="0" fontId="5"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4" fillId="3" borderId="7" xfId="0" applyNumberFormat="1" applyFont="1" applyFill="1" applyBorder="1" applyAlignment="1" applyProtection="1">
      <alignment horizontal="right" vertical="center" shrinkToFit="1"/>
      <protection locked="0"/>
    </xf>
    <xf numFmtId="178" fontId="4" fillId="3" borderId="3" xfId="0" applyNumberFormat="1" applyFont="1" applyFill="1" applyBorder="1" applyAlignment="1" applyProtection="1">
      <alignment horizontal="right" vertical="center" shrinkToFit="1"/>
      <protection locked="0"/>
    </xf>
    <xf numFmtId="0" fontId="4" fillId="3" borderId="1"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10" fillId="2" borderId="7" xfId="0" applyFont="1" applyFill="1" applyBorder="1" applyAlignment="1" applyProtection="1">
      <alignment horizontal="center" vertical="center" shrinkToFit="1"/>
      <protection locked="0"/>
    </xf>
    <xf numFmtId="0" fontId="10" fillId="2" borderId="3" xfId="0" applyFont="1" applyFill="1" applyBorder="1" applyAlignment="1" applyProtection="1">
      <alignment horizontal="center" vertical="center" shrinkToFit="1"/>
      <protection locked="0"/>
    </xf>
    <xf numFmtId="0" fontId="10" fillId="2" borderId="6" xfId="0" applyFont="1" applyFill="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16" fillId="0" borderId="13"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14" fontId="4" fillId="0" borderId="7" xfId="0" applyNumberFormat="1" applyFont="1" applyBorder="1" applyAlignment="1" applyProtection="1">
      <alignment horizontal="center" vertical="center" shrinkToFit="1"/>
      <protection locked="0"/>
    </xf>
    <xf numFmtId="14" fontId="4" fillId="0" borderId="3" xfId="0" applyNumberFormat="1" applyFont="1" applyBorder="1" applyAlignment="1" applyProtection="1">
      <alignment horizontal="center" vertical="center" shrinkToFit="1"/>
      <protection locked="0"/>
    </xf>
    <xf numFmtId="14" fontId="4" fillId="0" borderId="6" xfId="0" applyNumberFormat="1" applyFont="1" applyBorder="1" applyAlignment="1" applyProtection="1">
      <alignment horizontal="center" vertical="center" shrinkToFit="1"/>
      <protection locked="0"/>
    </xf>
    <xf numFmtId="0" fontId="4" fillId="0" borderId="7" xfId="0" applyFont="1" applyBorder="1" applyAlignment="1" applyProtection="1">
      <alignment horizontal="left" vertical="center" shrinkToFit="1"/>
      <protection locked="0"/>
    </xf>
    <xf numFmtId="0" fontId="4" fillId="0" borderId="3" xfId="0" applyFont="1" applyBorder="1" applyAlignment="1" applyProtection="1">
      <alignment horizontal="left" vertical="center" shrinkToFit="1"/>
      <protection locked="0"/>
    </xf>
    <xf numFmtId="0" fontId="4" fillId="0" borderId="6" xfId="0" applyFont="1" applyBorder="1" applyAlignment="1" applyProtection="1">
      <alignment horizontal="left" vertical="center" shrinkToFit="1"/>
      <protection locked="0"/>
    </xf>
    <xf numFmtId="0" fontId="4" fillId="0" borderId="1"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1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6"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wrapText="1"/>
      <protection locked="0"/>
    </xf>
    <xf numFmtId="176" fontId="4" fillId="0" borderId="7" xfId="0" applyNumberFormat="1" applyFont="1" applyBorder="1" applyAlignment="1" applyProtection="1">
      <alignment horizontal="right" vertical="center" shrinkToFit="1"/>
      <protection locked="0"/>
    </xf>
    <xf numFmtId="176" fontId="4" fillId="0" borderId="3" xfId="0" applyNumberFormat="1" applyFont="1" applyBorder="1" applyAlignment="1" applyProtection="1">
      <alignment horizontal="right" vertical="center" shrinkToFit="1"/>
      <protection locked="0"/>
    </xf>
    <xf numFmtId="0" fontId="4" fillId="0" borderId="3" xfId="0" applyFont="1" applyBorder="1" applyAlignment="1" applyProtection="1">
      <alignment horizontal="center" vertical="center"/>
      <protection locked="0"/>
    </xf>
    <xf numFmtId="176" fontId="4" fillId="0" borderId="7" xfId="0" applyNumberFormat="1" applyFont="1" applyBorder="1" applyAlignment="1" applyProtection="1">
      <alignment horizontal="right" vertical="center" shrinkToFit="1"/>
    </xf>
    <xf numFmtId="176" fontId="4" fillId="0" borderId="3" xfId="0" applyNumberFormat="1" applyFont="1" applyBorder="1" applyAlignment="1" applyProtection="1">
      <alignment horizontal="right" vertical="center" shrinkToFit="1"/>
    </xf>
    <xf numFmtId="0" fontId="11" fillId="2" borderId="7" xfId="0" applyFont="1" applyFill="1" applyBorder="1" applyAlignment="1" applyProtection="1">
      <alignment horizontal="right" vertical="center" shrinkToFit="1"/>
    </xf>
    <xf numFmtId="0" fontId="11" fillId="2" borderId="3" xfId="0" applyFont="1" applyFill="1" applyBorder="1" applyAlignment="1" applyProtection="1">
      <alignment horizontal="right" vertical="center" shrinkToFit="1"/>
    </xf>
    <xf numFmtId="0" fontId="4" fillId="0" borderId="7"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wrapText="1"/>
      <protection locked="0"/>
    </xf>
    <xf numFmtId="0" fontId="4" fillId="0" borderId="7" xfId="0" applyFont="1" applyBorder="1" applyAlignment="1" applyProtection="1">
      <alignment horizontal="right" vertical="center" shrinkToFit="1"/>
      <protection locked="0"/>
    </xf>
    <xf numFmtId="0" fontId="4" fillId="0" borderId="3" xfId="0" applyFont="1" applyBorder="1" applyAlignment="1" applyProtection="1">
      <alignment horizontal="right" vertical="center" shrinkToFit="1"/>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11" fillId="2" borderId="7" xfId="0" applyFont="1" applyFill="1" applyBorder="1" applyAlignment="1" applyProtection="1">
      <alignment horizontal="right" vertical="center" shrinkToFit="1"/>
      <protection locked="0"/>
    </xf>
    <xf numFmtId="0" fontId="11" fillId="2" borderId="3"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0" borderId="7" xfId="0" applyFont="1" applyBorder="1" applyAlignment="1" applyProtection="1">
      <alignment horizontal="right" vertical="center" shrinkToFit="1"/>
    </xf>
    <xf numFmtId="0" fontId="4" fillId="0" borderId="3" xfId="0" applyFont="1" applyBorder="1" applyAlignment="1" applyProtection="1">
      <alignment horizontal="right" vertical="center" shrinkToFit="1"/>
    </xf>
    <xf numFmtId="0" fontId="4" fillId="0" borderId="7" xfId="0" applyFont="1" applyBorder="1" applyAlignment="1" applyProtection="1">
      <alignment horizontal="right" vertical="center"/>
      <protection locked="0"/>
    </xf>
    <xf numFmtId="0" fontId="4" fillId="0" borderId="3" xfId="0" applyFont="1" applyBorder="1" applyAlignment="1" applyProtection="1">
      <alignment horizontal="right" vertical="center"/>
      <protection locked="0"/>
    </xf>
    <xf numFmtId="0" fontId="4" fillId="2" borderId="7"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11" fillId="2" borderId="7" xfId="0" applyFont="1" applyFill="1" applyBorder="1" applyAlignment="1" applyProtection="1">
      <alignment horizontal="center" vertical="center" shrinkToFit="1"/>
    </xf>
    <xf numFmtId="0" fontId="11" fillId="2" borderId="3" xfId="0" applyFont="1" applyFill="1" applyBorder="1" applyAlignment="1" applyProtection="1">
      <alignment horizontal="center" vertical="center" shrinkToFit="1"/>
    </xf>
    <xf numFmtId="0" fontId="11" fillId="2" borderId="6" xfId="0" applyFont="1" applyFill="1" applyBorder="1" applyAlignment="1" applyProtection="1">
      <alignment horizontal="center" vertical="center" shrinkToFit="1"/>
    </xf>
    <xf numFmtId="0" fontId="9" fillId="0" borderId="1"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11" fillId="0" borderId="3" xfId="0" applyFont="1" applyFill="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4" fillId="2" borderId="7"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11" fillId="2" borderId="1" xfId="0" applyFont="1" applyFill="1" applyBorder="1" applyAlignment="1" applyProtection="1">
      <alignment horizontal="right" vertical="center" shrinkToFit="1"/>
    </xf>
    <xf numFmtId="0" fontId="11" fillId="2" borderId="2" xfId="0" applyFont="1" applyFill="1" applyBorder="1" applyAlignment="1" applyProtection="1">
      <alignment horizontal="right" vertical="center" shrinkToFit="1"/>
    </xf>
    <xf numFmtId="0" fontId="11" fillId="2" borderId="9" xfId="0" applyFont="1" applyFill="1" applyBorder="1" applyAlignment="1" applyProtection="1">
      <alignment horizontal="right" vertical="center" shrinkToFit="1"/>
    </xf>
    <xf numFmtId="0" fontId="11" fillId="2" borderId="10" xfId="0" applyFont="1" applyFill="1" applyBorder="1" applyAlignment="1" applyProtection="1">
      <alignment horizontal="right" vertical="center" shrinkToFit="1"/>
    </xf>
    <xf numFmtId="177" fontId="4" fillId="2" borderId="7" xfId="0" applyNumberFormat="1" applyFont="1" applyFill="1" applyBorder="1" applyAlignment="1" applyProtection="1">
      <alignment horizontal="right" vertical="center" shrinkToFit="1"/>
      <protection locked="0"/>
    </xf>
    <xf numFmtId="177" fontId="4" fillId="2" borderId="3" xfId="0" applyNumberFormat="1" applyFont="1" applyFill="1" applyBorder="1" applyAlignment="1" applyProtection="1">
      <alignment horizontal="right" vertical="center" shrinkToFit="1"/>
      <protection locked="0"/>
    </xf>
    <xf numFmtId="0" fontId="4" fillId="2" borderId="13"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shrinkToFit="1"/>
      <protection locked="0"/>
    </xf>
    <xf numFmtId="0" fontId="4" fillId="2" borderId="9" xfId="0" applyFont="1" applyFill="1" applyBorder="1" applyAlignment="1" applyProtection="1">
      <alignment horizontal="center" vertical="center" shrinkToFit="1"/>
      <protection locked="0"/>
    </xf>
    <xf numFmtId="0" fontId="4" fillId="2" borderId="11" xfId="0" applyFont="1" applyFill="1" applyBorder="1" applyAlignment="1" applyProtection="1">
      <alignment horizontal="center" vertical="center" shrinkToFit="1"/>
      <protection locked="0"/>
    </xf>
    <xf numFmtId="0" fontId="9" fillId="2" borderId="13" xfId="0" applyFont="1" applyFill="1" applyBorder="1" applyAlignment="1" applyProtection="1">
      <alignment horizontal="center" vertical="center" wrapText="1"/>
      <protection locked="0"/>
    </xf>
    <xf numFmtId="14" fontId="4" fillId="0" borderId="13" xfId="0" applyNumberFormat="1"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protection locked="0"/>
    </xf>
    <xf numFmtId="178" fontId="4" fillId="0" borderId="12" xfId="0" applyNumberFormat="1" applyFont="1" applyBorder="1" applyAlignment="1" applyProtection="1">
      <alignment horizontal="center" vertical="center" shrinkToFit="1"/>
    </xf>
    <xf numFmtId="0" fontId="13" fillId="0" borderId="1"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protection locked="0"/>
    </xf>
    <xf numFmtId="0" fontId="13" fillId="0" borderId="9" xfId="0" applyFont="1" applyBorder="1" applyAlignment="1" applyProtection="1">
      <alignment horizontal="center" vertical="center" wrapText="1"/>
      <protection locked="0"/>
    </xf>
    <xf numFmtId="0" fontId="13" fillId="0" borderId="10" xfId="0" applyFont="1" applyBorder="1" applyAlignment="1" applyProtection="1">
      <alignment horizontal="center" vertical="center" wrapText="1"/>
      <protection locked="0"/>
    </xf>
    <xf numFmtId="0" fontId="18" fillId="2" borderId="7" xfId="0" applyFont="1" applyFill="1" applyBorder="1" applyAlignment="1" applyProtection="1">
      <alignment horizontal="center" vertical="center"/>
      <protection locked="0"/>
    </xf>
    <xf numFmtId="0" fontId="18" fillId="2" borderId="3" xfId="0" applyFont="1" applyFill="1" applyBorder="1" applyAlignment="1" applyProtection="1">
      <alignment horizontal="center" vertical="center"/>
      <protection locked="0"/>
    </xf>
    <xf numFmtId="0" fontId="18" fillId="2" borderId="6" xfId="0" applyFont="1" applyFill="1" applyBorder="1" applyAlignment="1" applyProtection="1">
      <alignment horizontal="center" vertical="center"/>
      <protection locked="0"/>
    </xf>
    <xf numFmtId="0" fontId="16" fillId="0" borderId="13" xfId="0" applyFont="1" applyBorder="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9" fillId="0" borderId="2"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protection locked="0"/>
    </xf>
    <xf numFmtId="0" fontId="12" fillId="2" borderId="14" xfId="0" applyFont="1" applyFill="1" applyBorder="1" applyAlignment="1" applyProtection="1">
      <alignment horizontal="center" vertical="center" wrapText="1"/>
      <protection locked="0"/>
    </xf>
    <xf numFmtId="0" fontId="12" fillId="2" borderId="12"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right" vertical="center"/>
      <protection locked="0"/>
    </xf>
    <xf numFmtId="0" fontId="11" fillId="2" borderId="2" xfId="0" applyFont="1" applyFill="1" applyBorder="1" applyAlignment="1" applyProtection="1">
      <alignment horizontal="right" vertical="center"/>
      <protection locked="0"/>
    </xf>
    <xf numFmtId="0" fontId="11" fillId="2" borderId="9" xfId="0" applyFont="1" applyFill="1" applyBorder="1" applyAlignment="1" applyProtection="1">
      <alignment horizontal="right" vertical="center"/>
      <protection locked="0"/>
    </xf>
    <xf numFmtId="0" fontId="11" fillId="2" borderId="10" xfId="0" applyFont="1" applyFill="1" applyBorder="1" applyAlignment="1" applyProtection="1">
      <alignment horizontal="right" vertical="center"/>
      <protection locked="0"/>
    </xf>
    <xf numFmtId="0" fontId="16" fillId="0" borderId="5"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8" fillId="2" borderId="7"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xf>
    <xf numFmtId="0" fontId="11" fillId="2" borderId="3" xfId="0" applyFont="1" applyFill="1" applyBorder="1" applyAlignment="1" applyProtection="1">
      <alignment horizontal="center" vertical="center"/>
    </xf>
    <xf numFmtId="0" fontId="5" fillId="0" borderId="0" xfId="0" applyFont="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shrinkToFit="1"/>
    </xf>
    <xf numFmtId="177" fontId="4" fillId="2" borderId="0" xfId="0" applyNumberFormat="1" applyFont="1" applyFill="1" applyBorder="1" applyAlignment="1" applyProtection="1">
      <alignment horizontal="right" vertical="center" shrinkToFit="1"/>
      <protection locked="0"/>
    </xf>
    <xf numFmtId="0" fontId="9" fillId="0" borderId="5"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9" fillId="0" borderId="58" xfId="0" applyFont="1" applyBorder="1" applyAlignment="1" applyProtection="1">
      <alignment horizontal="center" vertical="center" wrapText="1"/>
      <protection locked="0"/>
    </xf>
    <xf numFmtId="0" fontId="9" fillId="0" borderId="61" xfId="0" applyFont="1" applyBorder="1" applyAlignment="1" applyProtection="1">
      <alignment horizontal="center" vertical="center" wrapText="1"/>
      <protection locked="0"/>
    </xf>
    <xf numFmtId="0" fontId="9" fillId="0" borderId="59" xfId="0" applyFont="1" applyBorder="1" applyAlignment="1" applyProtection="1">
      <alignment horizontal="center" vertical="center" wrapText="1"/>
      <protection locked="0"/>
    </xf>
    <xf numFmtId="0" fontId="9" fillId="0" borderId="60" xfId="0" applyFont="1" applyBorder="1" applyAlignment="1" applyProtection="1">
      <alignment horizontal="center" vertical="center" wrapText="1"/>
      <protection locked="0"/>
    </xf>
    <xf numFmtId="0" fontId="4" fillId="0" borderId="62" xfId="0" applyFont="1" applyBorder="1" applyAlignment="1" applyProtection="1">
      <alignment horizontal="right" vertical="center"/>
      <protection locked="0"/>
    </xf>
    <xf numFmtId="0" fontId="4" fillId="0" borderId="62" xfId="0" applyFont="1" applyBorder="1" applyAlignment="1" applyProtection="1">
      <alignment horizontal="right" vertical="center" shrinkToFit="1"/>
    </xf>
    <xf numFmtId="0" fontId="4" fillId="0" borderId="7" xfId="0"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6" xfId="0" applyFont="1" applyBorder="1" applyAlignment="1" applyProtection="1">
      <alignment vertical="center" shrinkToFit="1"/>
      <protection locked="0"/>
    </xf>
    <xf numFmtId="0" fontId="11" fillId="0" borderId="3" xfId="0" applyFont="1" applyBorder="1" applyAlignment="1">
      <alignment horizontal="center" vertical="center"/>
    </xf>
    <xf numFmtId="0" fontId="4" fillId="0" borderId="55" xfId="0" applyFont="1" applyBorder="1" applyAlignment="1">
      <alignment horizontal="center" vertical="center" textRotation="255" wrapText="1"/>
    </xf>
    <xf numFmtId="0" fontId="4" fillId="0" borderId="56" xfId="0" applyFont="1" applyBorder="1" applyAlignment="1">
      <alignment horizontal="center" vertical="center" textRotation="255" wrapText="1"/>
    </xf>
    <xf numFmtId="0" fontId="4" fillId="0" borderId="57" xfId="0" applyFont="1" applyBorder="1" applyAlignment="1">
      <alignment horizontal="center" vertical="center" textRotation="255" wrapText="1"/>
    </xf>
    <xf numFmtId="0" fontId="4" fillId="0" borderId="55" xfId="0" applyFont="1" applyBorder="1" applyAlignment="1">
      <alignment horizontal="center" vertical="center" textRotation="255" shrinkToFit="1"/>
    </xf>
    <xf numFmtId="0" fontId="4" fillId="0" borderId="56" xfId="0" applyFont="1" applyBorder="1" applyAlignment="1">
      <alignment horizontal="center" vertical="center" textRotation="255" shrinkToFit="1"/>
    </xf>
    <xf numFmtId="0" fontId="4" fillId="0" borderId="57" xfId="0" applyFont="1" applyBorder="1" applyAlignment="1">
      <alignment horizontal="center" vertical="center" textRotation="255" shrinkToFit="1"/>
    </xf>
    <xf numFmtId="0" fontId="5" fillId="0" borderId="23"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23" xfId="0" applyFont="1" applyBorder="1" applyAlignment="1">
      <alignment horizontal="center" vertical="center" shrinkToFit="1"/>
    </xf>
    <xf numFmtId="0" fontId="11" fillId="0" borderId="12" xfId="0" applyFont="1" applyBorder="1" applyAlignment="1">
      <alignment horizontal="center" vertical="center" shrinkToFit="1"/>
    </xf>
    <xf numFmtId="0" fontId="5" fillId="0" borderId="26" xfId="0" applyFont="1" applyBorder="1" applyAlignment="1">
      <alignment horizontal="center" vertical="center" wrapText="1"/>
    </xf>
    <xf numFmtId="0" fontId="5" fillId="0" borderId="0" xfId="0" applyFont="1" applyAlignment="1" applyProtection="1">
      <alignment horizontal="left" vertical="center"/>
    </xf>
    <xf numFmtId="0" fontId="4" fillId="0" borderId="10"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177" fontId="4" fillId="2" borderId="0" xfId="0" applyNumberFormat="1" applyFont="1" applyFill="1" applyBorder="1" applyAlignment="1" applyProtection="1">
      <alignment horizontal="right" vertical="center" shrinkToFit="1"/>
    </xf>
    <xf numFmtId="0" fontId="9" fillId="2" borderId="13"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shrinkToFit="1"/>
    </xf>
    <xf numFmtId="0" fontId="4" fillId="2" borderId="4" xfId="0" applyFont="1" applyFill="1" applyBorder="1" applyAlignment="1" applyProtection="1">
      <alignment horizontal="center" vertical="center" shrinkToFit="1"/>
    </xf>
    <xf numFmtId="0" fontId="4" fillId="2" borderId="9"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4" fillId="2" borderId="13" xfId="0" applyFont="1" applyFill="1" applyBorder="1" applyAlignment="1" applyProtection="1">
      <alignment horizontal="center" vertical="center"/>
    </xf>
    <xf numFmtId="0" fontId="4" fillId="0" borderId="7"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2" borderId="7" xfId="0" applyFont="1" applyFill="1" applyBorder="1" applyAlignment="1" applyProtection="1">
      <alignment horizontal="center" vertical="center" shrinkToFit="1"/>
    </xf>
    <xf numFmtId="0" fontId="4" fillId="2" borderId="3"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0" borderId="10"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 xfId="0" applyFont="1" applyBorder="1" applyAlignment="1" applyProtection="1">
      <alignment horizontal="center" vertical="center" shrinkToFit="1"/>
    </xf>
    <xf numFmtId="0" fontId="4" fillId="0" borderId="4"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xf>
    <xf numFmtId="0" fontId="9" fillId="0" borderId="13" xfId="0" applyFont="1" applyBorder="1" applyAlignment="1" applyProtection="1">
      <alignment horizontal="center" vertical="center" wrapText="1"/>
    </xf>
    <xf numFmtId="0" fontId="4" fillId="0" borderId="7" xfId="0" applyFont="1" applyBorder="1" applyAlignment="1" applyProtection="1">
      <alignment horizontal="center" vertical="center" shrinkToFit="1"/>
    </xf>
    <xf numFmtId="0" fontId="4" fillId="0" borderId="6" xfId="0" applyFont="1" applyBorder="1" applyAlignment="1" applyProtection="1">
      <alignment horizontal="center" vertical="center" shrinkToFit="1"/>
    </xf>
    <xf numFmtId="0" fontId="4" fillId="0" borderId="7" xfId="0" applyFont="1" applyBorder="1" applyAlignment="1" applyProtection="1">
      <alignment horizontal="left" vertical="center" shrinkToFit="1"/>
    </xf>
    <xf numFmtId="0" fontId="4" fillId="0" borderId="3" xfId="0" applyFont="1" applyBorder="1" applyAlignment="1" applyProtection="1">
      <alignment horizontal="left" vertical="center" shrinkToFit="1"/>
    </xf>
    <xf numFmtId="0" fontId="4" fillId="0" borderId="6" xfId="0" applyFont="1" applyBorder="1" applyAlignment="1" applyProtection="1">
      <alignment horizontal="left" vertical="center" shrinkToFit="1"/>
    </xf>
    <xf numFmtId="0" fontId="10" fillId="2" borderId="7" xfId="0" applyFont="1" applyFill="1" applyBorder="1" applyAlignment="1" applyProtection="1">
      <alignment horizontal="center" vertical="center" shrinkToFit="1"/>
    </xf>
    <xf numFmtId="0" fontId="10" fillId="2" borderId="3" xfId="0" applyFont="1" applyFill="1" applyBorder="1" applyAlignment="1" applyProtection="1">
      <alignment horizontal="center" vertical="center" shrinkToFit="1"/>
    </xf>
    <xf numFmtId="0" fontId="10" fillId="2" borderId="6" xfId="0" applyFont="1" applyFill="1" applyBorder="1" applyAlignment="1" applyProtection="1">
      <alignment horizontal="center" vertical="center" shrinkToFit="1"/>
    </xf>
    <xf numFmtId="0" fontId="4" fillId="0" borderId="12" xfId="0" applyFont="1" applyBorder="1" applyAlignment="1" applyProtection="1">
      <alignment horizontal="center" vertical="center"/>
    </xf>
    <xf numFmtId="0" fontId="8" fillId="2" borderId="13"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178" fontId="4" fillId="3" borderId="7" xfId="0" applyNumberFormat="1" applyFont="1" applyFill="1" applyBorder="1" applyAlignment="1" applyProtection="1">
      <alignment horizontal="right" vertical="center" shrinkToFit="1"/>
    </xf>
    <xf numFmtId="178" fontId="4" fillId="3" borderId="3" xfId="0" applyNumberFormat="1" applyFont="1" applyFill="1" applyBorder="1" applyAlignment="1" applyProtection="1">
      <alignment horizontal="right" vertical="center" shrinkToFit="1"/>
    </xf>
    <xf numFmtId="0" fontId="8" fillId="2" borderId="7" xfId="0" applyFont="1" applyFill="1" applyBorder="1" applyAlignment="1" applyProtection="1">
      <alignment horizontal="center" vertical="center"/>
    </xf>
    <xf numFmtId="177" fontId="4" fillId="2" borderId="7" xfId="0" applyNumberFormat="1" applyFont="1" applyFill="1" applyBorder="1" applyAlignment="1" applyProtection="1">
      <alignment horizontal="right" vertical="center" shrinkToFit="1"/>
    </xf>
    <xf numFmtId="177" fontId="4" fillId="2" borderId="3" xfId="0" applyNumberFormat="1" applyFont="1" applyFill="1" applyBorder="1" applyAlignment="1" applyProtection="1">
      <alignment horizontal="right" vertical="center" shrinkToFit="1"/>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14" fontId="4" fillId="0" borderId="13" xfId="0" applyNumberFormat="1" applyFont="1" applyBorder="1" applyAlignment="1" applyProtection="1">
      <alignment horizontal="center" vertical="center" shrinkToFit="1"/>
    </xf>
    <xf numFmtId="0" fontId="14" fillId="2" borderId="13" xfId="0" applyFont="1" applyFill="1" applyBorder="1" applyAlignment="1" applyProtection="1">
      <alignment horizontal="center" vertical="center" wrapText="1"/>
    </xf>
    <xf numFmtId="14" fontId="4" fillId="0" borderId="7" xfId="0" applyNumberFormat="1" applyFont="1" applyBorder="1" applyAlignment="1" applyProtection="1">
      <alignment horizontal="center" vertical="center" shrinkToFit="1"/>
    </xf>
    <xf numFmtId="14" fontId="4" fillId="0" borderId="3" xfId="0" applyNumberFormat="1" applyFont="1" applyBorder="1" applyAlignment="1" applyProtection="1">
      <alignment horizontal="center" vertical="center" shrinkToFit="1"/>
    </xf>
    <xf numFmtId="14" fontId="4" fillId="0" borderId="6" xfId="0" applyNumberFormat="1" applyFont="1" applyBorder="1" applyAlignment="1" applyProtection="1">
      <alignment horizontal="center" vertical="center" shrinkToFit="1"/>
    </xf>
    <xf numFmtId="0" fontId="11" fillId="0" borderId="3"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10" xfId="0" applyFont="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8" fillId="2" borderId="14"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18" fillId="2" borderId="7" xfId="0" applyFont="1" applyFill="1" applyBorder="1" applyAlignment="1" applyProtection="1">
      <alignment horizontal="center" vertical="center"/>
    </xf>
    <xf numFmtId="0" fontId="18" fillId="2" borderId="3" xfId="0" applyFont="1" applyFill="1" applyBorder="1" applyAlignment="1" applyProtection="1">
      <alignment horizontal="center" vertical="center"/>
    </xf>
    <xf numFmtId="0" fontId="18" fillId="2" borderId="6" xfId="0" applyFont="1" applyFill="1" applyBorder="1" applyAlignment="1" applyProtection="1">
      <alignment horizontal="center" vertical="center"/>
    </xf>
    <xf numFmtId="0" fontId="12" fillId="2" borderId="7" xfId="0" applyFont="1" applyFill="1" applyBorder="1" applyAlignment="1" applyProtection="1">
      <alignment horizontal="center" vertical="center" shrinkToFit="1"/>
    </xf>
    <xf numFmtId="0" fontId="12" fillId="2" borderId="3" xfId="0" applyFont="1" applyFill="1" applyBorder="1" applyAlignment="1" applyProtection="1">
      <alignment horizontal="center" vertical="center" shrinkToFit="1"/>
    </xf>
    <xf numFmtId="0" fontId="12" fillId="2" borderId="6" xfId="0" applyFont="1" applyFill="1" applyBorder="1" applyAlignment="1" applyProtection="1">
      <alignment horizontal="center" vertical="center" shrinkToFit="1"/>
    </xf>
    <xf numFmtId="0" fontId="16" fillId="0" borderId="7"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6" xfId="0" applyFont="1" applyBorder="1" applyAlignment="1" applyProtection="1">
      <alignment horizontal="center" vertical="center"/>
    </xf>
    <xf numFmtId="0" fontId="16" fillId="0" borderId="13" xfId="0" applyFont="1" applyBorder="1" applyAlignment="1" applyProtection="1">
      <alignment horizontal="center" vertical="center"/>
    </xf>
    <xf numFmtId="0" fontId="11" fillId="0" borderId="3" xfId="0" applyFont="1" applyFill="1" applyBorder="1" applyAlignment="1" applyProtection="1">
      <alignment horizontal="center" vertical="center"/>
    </xf>
    <xf numFmtId="0" fontId="4" fillId="0" borderId="2" xfId="0" applyFont="1" applyBorder="1" applyAlignment="1" applyProtection="1">
      <alignment horizontal="center" vertical="center" shrinkToFit="1"/>
    </xf>
    <xf numFmtId="0" fontId="9" fillId="0" borderId="1"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0" borderId="13" xfId="0" applyFont="1" applyBorder="1" applyAlignment="1" applyProtection="1">
      <alignment horizontal="center" vertical="center" shrinkToFit="1"/>
    </xf>
    <xf numFmtId="0" fontId="16" fillId="0" borderId="13" xfId="0" applyFont="1" applyBorder="1" applyAlignment="1" applyProtection="1">
      <alignment horizontal="center" vertical="center" wrapText="1"/>
    </xf>
    <xf numFmtId="0" fontId="4" fillId="0" borderId="13" xfId="0" applyFont="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11" fillId="2" borderId="1" xfId="0" applyFont="1" applyFill="1" applyBorder="1" applyAlignment="1" applyProtection="1">
      <alignment horizontal="right" vertical="center"/>
    </xf>
    <xf numFmtId="0" fontId="11" fillId="2" borderId="2" xfId="0" applyFont="1" applyFill="1" applyBorder="1" applyAlignment="1" applyProtection="1">
      <alignment horizontal="right" vertical="center"/>
    </xf>
    <xf numFmtId="0" fontId="11" fillId="2" borderId="9" xfId="0" applyFont="1" applyFill="1" applyBorder="1" applyAlignment="1" applyProtection="1">
      <alignment horizontal="right" vertical="center"/>
    </xf>
    <xf numFmtId="0" fontId="11" fillId="2" borderId="10" xfId="0" applyFont="1" applyFill="1" applyBorder="1" applyAlignment="1" applyProtection="1">
      <alignment horizontal="right" vertical="center"/>
    </xf>
    <xf numFmtId="0" fontId="16" fillId="0" borderId="5" xfId="0" applyFont="1" applyBorder="1" applyAlignment="1" applyProtection="1">
      <alignment horizontal="left" vertical="center" wrapText="1"/>
    </xf>
    <xf numFmtId="0" fontId="16" fillId="0" borderId="0" xfId="0" applyFont="1" applyAlignment="1" applyProtection="1">
      <alignment horizontal="left" vertical="center" wrapText="1"/>
    </xf>
    <xf numFmtId="0" fontId="8" fillId="2" borderId="3"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0" fontId="11" fillId="2" borderId="13" xfId="0" applyFont="1" applyFill="1" applyBorder="1" applyAlignment="1" applyProtection="1">
      <alignment horizontal="center" vertical="center"/>
    </xf>
  </cellXfs>
  <cellStyles count="3">
    <cellStyle name="標準" xfId="0" builtinId="0"/>
    <cellStyle name="標準 2" xfId="2"/>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0</xdr:colOff>
      <xdr:row>19</xdr:row>
      <xdr:rowOff>0</xdr:rowOff>
    </xdr:from>
    <xdr:to>
      <xdr:col>26</xdr:col>
      <xdr:colOff>171450</xdr:colOff>
      <xdr:row>22</xdr:row>
      <xdr:rowOff>180975</xdr:rowOff>
    </xdr:to>
    <xdr:sp macro="" textlink="">
      <xdr:nvSpPr>
        <xdr:cNvPr id="2" name="右中かっこ 1">
          <a:extLst>
            <a:ext uri="{FF2B5EF4-FFF2-40B4-BE49-F238E27FC236}">
              <a16:creationId xmlns:a16="http://schemas.microsoft.com/office/drawing/2014/main" xmlns="" id="{3554F70E-8133-4AE8-B2C3-12EEFC33C5CD}"/>
            </a:ext>
          </a:extLst>
        </xdr:cNvPr>
        <xdr:cNvSpPr/>
      </xdr:nvSpPr>
      <xdr:spPr>
        <a:xfrm>
          <a:off x="6505575" y="3438525"/>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19050</xdr:colOff>
      <xdr:row>17</xdr:row>
      <xdr:rowOff>28575</xdr:rowOff>
    </xdr:from>
    <xdr:to>
      <xdr:col>43</xdr:col>
      <xdr:colOff>104775</xdr:colOff>
      <xdr:row>25</xdr:row>
      <xdr:rowOff>38100</xdr:rowOff>
    </xdr:to>
    <xdr:sp macro="" textlink="">
      <xdr:nvSpPr>
        <xdr:cNvPr id="3" name="テキスト ボックス 2">
          <a:extLst>
            <a:ext uri="{FF2B5EF4-FFF2-40B4-BE49-F238E27FC236}">
              <a16:creationId xmlns:a16="http://schemas.microsoft.com/office/drawing/2014/main" xmlns="" id="{A4B844BA-0D4F-4C0B-94EE-0F3C454D049C}"/>
            </a:ext>
          </a:extLst>
        </xdr:cNvPr>
        <xdr:cNvSpPr txBox="1"/>
      </xdr:nvSpPr>
      <xdr:spPr>
        <a:xfrm>
          <a:off x="7153275" y="3086100"/>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行が足りず、行の追加を行う際には、２０行目から２３行目を下記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２０行目の行を選択→右クリックし、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を選択→再度２０</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43</xdr:row>
      <xdr:rowOff>0</xdr:rowOff>
    </xdr:from>
    <xdr:to>
      <xdr:col>26</xdr:col>
      <xdr:colOff>200025</xdr:colOff>
      <xdr:row>46</xdr:row>
      <xdr:rowOff>180975</xdr:rowOff>
    </xdr:to>
    <xdr:sp macro="" textlink="">
      <xdr:nvSpPr>
        <xdr:cNvPr id="4" name="右中かっこ 3">
          <a:extLst>
            <a:ext uri="{FF2B5EF4-FFF2-40B4-BE49-F238E27FC236}">
              <a16:creationId xmlns:a16="http://schemas.microsoft.com/office/drawing/2014/main" xmlns="" id="{AB44E032-D7C7-4B01-960A-C9F059961493}"/>
            </a:ext>
          </a:extLst>
        </xdr:cNvPr>
        <xdr:cNvSpPr/>
      </xdr:nvSpPr>
      <xdr:spPr>
        <a:xfrm>
          <a:off x="6534150" y="7734300"/>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41</xdr:row>
      <xdr:rowOff>28575</xdr:rowOff>
    </xdr:from>
    <xdr:to>
      <xdr:col>43</xdr:col>
      <xdr:colOff>133350</xdr:colOff>
      <xdr:row>49</xdr:row>
      <xdr:rowOff>38100</xdr:rowOff>
    </xdr:to>
    <xdr:sp macro="" textlink="">
      <xdr:nvSpPr>
        <xdr:cNvPr id="5" name="テキスト ボックス 4">
          <a:extLst>
            <a:ext uri="{FF2B5EF4-FFF2-40B4-BE49-F238E27FC236}">
              <a16:creationId xmlns:a16="http://schemas.microsoft.com/office/drawing/2014/main" xmlns="" id="{CE9504C4-0F84-470C-B119-42C5BDBF345A}"/>
            </a:ext>
          </a:extLst>
        </xdr:cNvPr>
        <xdr:cNvSpPr txBox="1"/>
      </xdr:nvSpPr>
      <xdr:spPr>
        <a:xfrm>
          <a:off x="7181850" y="73818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行が足りず、行の追加を行う際には、４４行目から４７行目を下記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４４行目の行を選択→右クリックし、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を選択→再度４４</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57</xdr:row>
      <xdr:rowOff>1</xdr:rowOff>
    </xdr:from>
    <xdr:to>
      <xdr:col>26</xdr:col>
      <xdr:colOff>200025</xdr:colOff>
      <xdr:row>61</xdr:row>
      <xdr:rowOff>1</xdr:rowOff>
    </xdr:to>
    <xdr:sp macro="" textlink="">
      <xdr:nvSpPr>
        <xdr:cNvPr id="6" name="右中かっこ 5">
          <a:extLst>
            <a:ext uri="{FF2B5EF4-FFF2-40B4-BE49-F238E27FC236}">
              <a16:creationId xmlns:a16="http://schemas.microsoft.com/office/drawing/2014/main" xmlns="" id="{2E95778E-DACE-47FA-8D77-778AEEDA3298}"/>
            </a:ext>
          </a:extLst>
        </xdr:cNvPr>
        <xdr:cNvSpPr/>
      </xdr:nvSpPr>
      <xdr:spPr>
        <a:xfrm>
          <a:off x="6534150" y="10077451"/>
          <a:ext cx="485775" cy="685800"/>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54</xdr:row>
      <xdr:rowOff>123825</xdr:rowOff>
    </xdr:from>
    <xdr:to>
      <xdr:col>43</xdr:col>
      <xdr:colOff>133350</xdr:colOff>
      <xdr:row>63</xdr:row>
      <xdr:rowOff>152400</xdr:rowOff>
    </xdr:to>
    <xdr:sp macro="" textlink="">
      <xdr:nvSpPr>
        <xdr:cNvPr id="7" name="テキスト ボックス 6">
          <a:extLst>
            <a:ext uri="{FF2B5EF4-FFF2-40B4-BE49-F238E27FC236}">
              <a16:creationId xmlns:a16="http://schemas.microsoft.com/office/drawing/2014/main" xmlns="" id="{8FFC16B2-58F2-4CAE-B250-44919D725D5C}"/>
            </a:ext>
          </a:extLst>
        </xdr:cNvPr>
        <xdr:cNvSpPr txBox="1"/>
      </xdr:nvSpPr>
      <xdr:spPr>
        <a:xfrm>
          <a:off x="7181850" y="97250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行が足りず、行の追加を行う際には、５８行目から６１行目を下記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５８行目の行を選択→右クリックし、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を選択→再度５８</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19050</xdr:colOff>
      <xdr:row>72</xdr:row>
      <xdr:rowOff>9525</xdr:rowOff>
    </xdr:from>
    <xdr:to>
      <xdr:col>26</xdr:col>
      <xdr:colOff>190500</xdr:colOff>
      <xdr:row>76</xdr:row>
      <xdr:rowOff>0</xdr:rowOff>
    </xdr:to>
    <xdr:sp macro="" textlink="">
      <xdr:nvSpPr>
        <xdr:cNvPr id="8" name="右中かっこ 7">
          <a:extLst>
            <a:ext uri="{FF2B5EF4-FFF2-40B4-BE49-F238E27FC236}">
              <a16:creationId xmlns:a16="http://schemas.microsoft.com/office/drawing/2014/main" xmlns="" id="{DAF6BBD0-B4A5-4B0A-9D00-30DD42EEC454}"/>
            </a:ext>
          </a:extLst>
        </xdr:cNvPr>
        <xdr:cNvSpPr/>
      </xdr:nvSpPr>
      <xdr:spPr>
        <a:xfrm>
          <a:off x="6524625" y="1253490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38100</xdr:colOff>
      <xdr:row>70</xdr:row>
      <xdr:rowOff>0</xdr:rowOff>
    </xdr:from>
    <xdr:to>
      <xdr:col>43</xdr:col>
      <xdr:colOff>123825</xdr:colOff>
      <xdr:row>79</xdr:row>
      <xdr:rowOff>76200</xdr:rowOff>
    </xdr:to>
    <xdr:sp macro="" textlink="">
      <xdr:nvSpPr>
        <xdr:cNvPr id="9" name="テキスト ボックス 8">
          <a:extLst>
            <a:ext uri="{FF2B5EF4-FFF2-40B4-BE49-F238E27FC236}">
              <a16:creationId xmlns:a16="http://schemas.microsoft.com/office/drawing/2014/main" xmlns="" id="{A3AE7537-1B04-4CE7-9165-7CD3967552F5}"/>
            </a:ext>
          </a:extLst>
        </xdr:cNvPr>
        <xdr:cNvSpPr txBox="1"/>
      </xdr:nvSpPr>
      <xdr:spPr>
        <a:xfrm>
          <a:off x="7172325" y="121824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行が足りず、行の追加を行う際には、７３行目から７６行目を下記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７３行目の行を選択→右クリックし、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を選択→再度７３</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38100</xdr:colOff>
      <xdr:row>90</xdr:row>
      <xdr:rowOff>0</xdr:rowOff>
    </xdr:from>
    <xdr:to>
      <xdr:col>26</xdr:col>
      <xdr:colOff>209550</xdr:colOff>
      <xdr:row>93</xdr:row>
      <xdr:rowOff>161925</xdr:rowOff>
    </xdr:to>
    <xdr:sp macro="" textlink="">
      <xdr:nvSpPr>
        <xdr:cNvPr id="10" name="右中かっこ 9">
          <a:extLst>
            <a:ext uri="{FF2B5EF4-FFF2-40B4-BE49-F238E27FC236}">
              <a16:creationId xmlns:a16="http://schemas.microsoft.com/office/drawing/2014/main" xmlns="" id="{2006FA65-3931-449F-A8D7-BECD3AF89555}"/>
            </a:ext>
          </a:extLst>
        </xdr:cNvPr>
        <xdr:cNvSpPr/>
      </xdr:nvSpPr>
      <xdr:spPr>
        <a:xfrm>
          <a:off x="6543675" y="1548765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57150</xdr:colOff>
      <xdr:row>87</xdr:row>
      <xdr:rowOff>161925</xdr:rowOff>
    </xdr:from>
    <xdr:to>
      <xdr:col>43</xdr:col>
      <xdr:colOff>142875</xdr:colOff>
      <xdr:row>97</xdr:row>
      <xdr:rowOff>66675</xdr:rowOff>
    </xdr:to>
    <xdr:sp macro="" textlink="">
      <xdr:nvSpPr>
        <xdr:cNvPr id="11" name="テキスト ボックス 10">
          <a:extLst>
            <a:ext uri="{FF2B5EF4-FFF2-40B4-BE49-F238E27FC236}">
              <a16:creationId xmlns:a16="http://schemas.microsoft.com/office/drawing/2014/main" xmlns="" id="{09F8115D-30FB-4904-84E0-7B6C9416723E}"/>
            </a:ext>
          </a:extLst>
        </xdr:cNvPr>
        <xdr:cNvSpPr txBox="1"/>
      </xdr:nvSpPr>
      <xdr:spPr>
        <a:xfrm>
          <a:off x="7191375" y="151352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行が足りず、行の追加を行う際には、９１行目から９４行目を下記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９１行目の行を選択→右クリックし、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を選択→再度９１</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19</xdr:row>
      <xdr:rowOff>0</xdr:rowOff>
    </xdr:from>
    <xdr:to>
      <xdr:col>26</xdr:col>
      <xdr:colOff>171450</xdr:colOff>
      <xdr:row>22</xdr:row>
      <xdr:rowOff>180975</xdr:rowOff>
    </xdr:to>
    <xdr:sp macro="" textlink="">
      <xdr:nvSpPr>
        <xdr:cNvPr id="2" name="右中かっこ 1">
          <a:extLst>
            <a:ext uri="{FF2B5EF4-FFF2-40B4-BE49-F238E27FC236}">
              <a16:creationId xmlns:a16="http://schemas.microsoft.com/office/drawing/2014/main" xmlns="" id="{4AE941BF-F729-4D2D-9CED-971D95A7B6CC}"/>
            </a:ext>
          </a:extLst>
        </xdr:cNvPr>
        <xdr:cNvSpPr/>
      </xdr:nvSpPr>
      <xdr:spPr>
        <a:xfrm>
          <a:off x="6505575" y="3438525"/>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19050</xdr:colOff>
      <xdr:row>17</xdr:row>
      <xdr:rowOff>28575</xdr:rowOff>
    </xdr:from>
    <xdr:to>
      <xdr:col>43</xdr:col>
      <xdr:colOff>104775</xdr:colOff>
      <xdr:row>25</xdr:row>
      <xdr:rowOff>38100</xdr:rowOff>
    </xdr:to>
    <xdr:sp macro="" textlink="">
      <xdr:nvSpPr>
        <xdr:cNvPr id="3" name="テキスト ボックス 2">
          <a:extLst>
            <a:ext uri="{FF2B5EF4-FFF2-40B4-BE49-F238E27FC236}">
              <a16:creationId xmlns:a16="http://schemas.microsoft.com/office/drawing/2014/main" xmlns="" id="{B1EA116C-6495-42E2-8DD7-4915B31DBF50}"/>
            </a:ext>
          </a:extLst>
        </xdr:cNvPr>
        <xdr:cNvSpPr txBox="1"/>
      </xdr:nvSpPr>
      <xdr:spPr>
        <a:xfrm>
          <a:off x="7153275" y="3086100"/>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行が足りず、行の追加を行う際には、２０行目から２３行目を下記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２０行目の行を選択→右クリックし、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を選択→再度２０</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43</xdr:row>
      <xdr:rowOff>0</xdr:rowOff>
    </xdr:from>
    <xdr:to>
      <xdr:col>26</xdr:col>
      <xdr:colOff>200025</xdr:colOff>
      <xdr:row>46</xdr:row>
      <xdr:rowOff>180975</xdr:rowOff>
    </xdr:to>
    <xdr:sp macro="" textlink="">
      <xdr:nvSpPr>
        <xdr:cNvPr id="4" name="右中かっこ 3">
          <a:extLst>
            <a:ext uri="{FF2B5EF4-FFF2-40B4-BE49-F238E27FC236}">
              <a16:creationId xmlns:a16="http://schemas.microsoft.com/office/drawing/2014/main" xmlns="" id="{518FBE9A-3208-44FB-899E-42D9155BF275}"/>
            </a:ext>
          </a:extLst>
        </xdr:cNvPr>
        <xdr:cNvSpPr/>
      </xdr:nvSpPr>
      <xdr:spPr>
        <a:xfrm>
          <a:off x="6534150" y="7734300"/>
          <a:ext cx="485775" cy="7524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41</xdr:row>
      <xdr:rowOff>28575</xdr:rowOff>
    </xdr:from>
    <xdr:to>
      <xdr:col>43</xdr:col>
      <xdr:colOff>133350</xdr:colOff>
      <xdr:row>49</xdr:row>
      <xdr:rowOff>38100</xdr:rowOff>
    </xdr:to>
    <xdr:sp macro="" textlink="">
      <xdr:nvSpPr>
        <xdr:cNvPr id="5" name="テキスト ボックス 4">
          <a:extLst>
            <a:ext uri="{FF2B5EF4-FFF2-40B4-BE49-F238E27FC236}">
              <a16:creationId xmlns:a16="http://schemas.microsoft.com/office/drawing/2014/main" xmlns="" id="{D2339456-D078-4381-9670-D6A29380BE80}"/>
            </a:ext>
          </a:extLst>
        </xdr:cNvPr>
        <xdr:cNvSpPr txBox="1"/>
      </xdr:nvSpPr>
      <xdr:spPr>
        <a:xfrm>
          <a:off x="7181850" y="73818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行が足りず、行の追加を行う際には、４４行目から４７行目を下記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４４行目の行を選択→右クリックし、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を選択→再度４４</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28575</xdr:colOff>
      <xdr:row>57</xdr:row>
      <xdr:rowOff>1</xdr:rowOff>
    </xdr:from>
    <xdr:to>
      <xdr:col>26</xdr:col>
      <xdr:colOff>200025</xdr:colOff>
      <xdr:row>61</xdr:row>
      <xdr:rowOff>1</xdr:rowOff>
    </xdr:to>
    <xdr:sp macro="" textlink="">
      <xdr:nvSpPr>
        <xdr:cNvPr id="6" name="右中かっこ 5">
          <a:extLst>
            <a:ext uri="{FF2B5EF4-FFF2-40B4-BE49-F238E27FC236}">
              <a16:creationId xmlns:a16="http://schemas.microsoft.com/office/drawing/2014/main" xmlns="" id="{0EB1712B-82DE-4DA2-BECD-3B5C9D552C2A}"/>
            </a:ext>
          </a:extLst>
        </xdr:cNvPr>
        <xdr:cNvSpPr/>
      </xdr:nvSpPr>
      <xdr:spPr>
        <a:xfrm>
          <a:off x="6534150" y="10077451"/>
          <a:ext cx="485775" cy="685800"/>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47625</xdr:colOff>
      <xdr:row>54</xdr:row>
      <xdr:rowOff>123825</xdr:rowOff>
    </xdr:from>
    <xdr:to>
      <xdr:col>43</xdr:col>
      <xdr:colOff>133350</xdr:colOff>
      <xdr:row>63</xdr:row>
      <xdr:rowOff>152400</xdr:rowOff>
    </xdr:to>
    <xdr:sp macro="" textlink="">
      <xdr:nvSpPr>
        <xdr:cNvPr id="7" name="テキスト ボックス 6">
          <a:extLst>
            <a:ext uri="{FF2B5EF4-FFF2-40B4-BE49-F238E27FC236}">
              <a16:creationId xmlns:a16="http://schemas.microsoft.com/office/drawing/2014/main" xmlns="" id="{CDAB106B-7A76-49BE-AF95-E32511E1131A}"/>
            </a:ext>
          </a:extLst>
        </xdr:cNvPr>
        <xdr:cNvSpPr txBox="1"/>
      </xdr:nvSpPr>
      <xdr:spPr>
        <a:xfrm>
          <a:off x="7181850" y="97250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行が足りず、行の追加を行う際には、５８行目から６１行目を下記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５８行目の行を選択→右クリックし、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を選択→再度５８</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19050</xdr:colOff>
      <xdr:row>72</xdr:row>
      <xdr:rowOff>9525</xdr:rowOff>
    </xdr:from>
    <xdr:to>
      <xdr:col>26</xdr:col>
      <xdr:colOff>190500</xdr:colOff>
      <xdr:row>76</xdr:row>
      <xdr:rowOff>0</xdr:rowOff>
    </xdr:to>
    <xdr:sp macro="" textlink="">
      <xdr:nvSpPr>
        <xdr:cNvPr id="8" name="右中かっこ 7">
          <a:extLst>
            <a:ext uri="{FF2B5EF4-FFF2-40B4-BE49-F238E27FC236}">
              <a16:creationId xmlns:a16="http://schemas.microsoft.com/office/drawing/2014/main" xmlns="" id="{72DF0696-A6FE-49E5-AD48-302040AABB34}"/>
            </a:ext>
          </a:extLst>
        </xdr:cNvPr>
        <xdr:cNvSpPr/>
      </xdr:nvSpPr>
      <xdr:spPr>
        <a:xfrm>
          <a:off x="6524625" y="1253490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38100</xdr:colOff>
      <xdr:row>70</xdr:row>
      <xdr:rowOff>0</xdr:rowOff>
    </xdr:from>
    <xdr:to>
      <xdr:col>43</xdr:col>
      <xdr:colOff>123825</xdr:colOff>
      <xdr:row>79</xdr:row>
      <xdr:rowOff>76200</xdr:rowOff>
    </xdr:to>
    <xdr:sp macro="" textlink="">
      <xdr:nvSpPr>
        <xdr:cNvPr id="9" name="テキスト ボックス 8">
          <a:extLst>
            <a:ext uri="{FF2B5EF4-FFF2-40B4-BE49-F238E27FC236}">
              <a16:creationId xmlns:a16="http://schemas.microsoft.com/office/drawing/2014/main" xmlns="" id="{B55C4C59-2ED6-4999-A7BC-B6BE47D5A231}"/>
            </a:ext>
          </a:extLst>
        </xdr:cNvPr>
        <xdr:cNvSpPr txBox="1"/>
      </xdr:nvSpPr>
      <xdr:spPr>
        <a:xfrm>
          <a:off x="7172325" y="1218247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行が足りず、行の追加を行う際には、７３行目から７６行目を下記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７３行目の行を選択→右クリックし、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を選択→再度７３</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25</xdr:col>
      <xdr:colOff>38100</xdr:colOff>
      <xdr:row>90</xdr:row>
      <xdr:rowOff>0</xdr:rowOff>
    </xdr:from>
    <xdr:to>
      <xdr:col>26</xdr:col>
      <xdr:colOff>209550</xdr:colOff>
      <xdr:row>93</xdr:row>
      <xdr:rowOff>161925</xdr:rowOff>
    </xdr:to>
    <xdr:sp macro="" textlink="">
      <xdr:nvSpPr>
        <xdr:cNvPr id="10" name="右中かっこ 9">
          <a:extLst>
            <a:ext uri="{FF2B5EF4-FFF2-40B4-BE49-F238E27FC236}">
              <a16:creationId xmlns:a16="http://schemas.microsoft.com/office/drawing/2014/main" xmlns="" id="{97E50CDA-4718-4BC6-83CF-839FCF87EFA0}"/>
            </a:ext>
          </a:extLst>
        </xdr:cNvPr>
        <xdr:cNvSpPr/>
      </xdr:nvSpPr>
      <xdr:spPr>
        <a:xfrm>
          <a:off x="6543675" y="15487650"/>
          <a:ext cx="485775" cy="676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27</xdr:col>
      <xdr:colOff>57150</xdr:colOff>
      <xdr:row>87</xdr:row>
      <xdr:rowOff>161925</xdr:rowOff>
    </xdr:from>
    <xdr:to>
      <xdr:col>43</xdr:col>
      <xdr:colOff>142875</xdr:colOff>
      <xdr:row>97</xdr:row>
      <xdr:rowOff>66675</xdr:rowOff>
    </xdr:to>
    <xdr:sp macro="" textlink="">
      <xdr:nvSpPr>
        <xdr:cNvPr id="11" name="テキスト ボックス 10">
          <a:extLst>
            <a:ext uri="{FF2B5EF4-FFF2-40B4-BE49-F238E27FC236}">
              <a16:creationId xmlns:a16="http://schemas.microsoft.com/office/drawing/2014/main" xmlns="" id="{C51493C9-BCEB-45CD-BCA0-715B7F4BA7F1}"/>
            </a:ext>
          </a:extLst>
        </xdr:cNvPr>
        <xdr:cNvSpPr txBox="1"/>
      </xdr:nvSpPr>
      <xdr:spPr>
        <a:xfrm>
          <a:off x="7191375" y="15135225"/>
          <a:ext cx="4914900"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行が足りず、行の追加を行う際には、９１行目から９４行目を下記</a:t>
          </a:r>
          <a:r>
            <a:rPr kumimoji="1" lang="en-US" altLang="ja-JP" sz="1100"/>
            <a:t>【</a:t>
          </a:r>
          <a:r>
            <a:rPr kumimoji="1" lang="ja-JP" altLang="en-US" sz="1100"/>
            <a:t>行の追加のやり方</a:t>
          </a:r>
          <a:r>
            <a:rPr kumimoji="1" lang="en-US" altLang="ja-JP" sz="1100"/>
            <a:t>】</a:t>
          </a:r>
          <a:r>
            <a:rPr kumimoji="1" lang="ja-JP" altLang="en-US" sz="1100"/>
            <a:t>を参照しコピーするようお願いします。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９１行目の行を選択→右クリックし、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を選択→再度９１</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V29"/>
  <sheetViews>
    <sheetView workbookViewId="0">
      <selection activeCell="M17" sqref="M17:M18"/>
    </sheetView>
  </sheetViews>
  <sheetFormatPr defaultRowHeight="13.5"/>
  <cols>
    <col min="1" max="1" width="7.75" style="1" customWidth="1"/>
    <col min="2" max="2" width="12.5" style="1" customWidth="1"/>
    <col min="3" max="7" width="6.625" style="1" customWidth="1"/>
    <col min="8" max="8" width="13.875" style="1" customWidth="1"/>
    <col min="9" max="9" width="6.625" style="1" customWidth="1"/>
    <col min="10" max="10" width="9.75" style="1" customWidth="1"/>
    <col min="11" max="11" width="3.875" style="1" customWidth="1"/>
    <col min="12" max="22" width="6.625" style="1" customWidth="1"/>
    <col min="23" max="16384" width="9" style="1"/>
  </cols>
  <sheetData>
    <row r="1" spans="1:22" ht="21" customHeight="1">
      <c r="A1" s="7" t="s">
        <v>104</v>
      </c>
    </row>
    <row r="2" spans="1:22" ht="35.25" customHeight="1">
      <c r="A2" s="8"/>
      <c r="B2" s="8"/>
      <c r="C2" s="8"/>
      <c r="D2" s="8"/>
      <c r="E2" s="11" t="s">
        <v>93</v>
      </c>
      <c r="F2" s="9">
        <f>様式例第７号ワークシート!D2</f>
        <v>2</v>
      </c>
      <c r="G2" s="161" t="s">
        <v>119</v>
      </c>
      <c r="H2" s="161"/>
      <c r="I2" s="161"/>
      <c r="J2" s="161"/>
      <c r="K2" s="161"/>
      <c r="L2" s="161"/>
      <c r="M2" s="161"/>
      <c r="N2" s="161"/>
      <c r="O2" s="161"/>
      <c r="P2" s="161"/>
      <c r="Q2" s="161"/>
      <c r="R2" s="161"/>
      <c r="S2" s="8"/>
      <c r="T2" s="8"/>
      <c r="U2" s="8"/>
      <c r="V2" s="8"/>
    </row>
    <row r="3" spans="1:22" ht="17.25" customHeight="1">
      <c r="A3" s="9"/>
      <c r="B3" s="9"/>
      <c r="C3" s="9"/>
      <c r="D3" s="9"/>
      <c r="E3" s="9"/>
      <c r="F3" s="9"/>
      <c r="G3" s="9"/>
      <c r="H3" s="9"/>
      <c r="I3" s="9"/>
      <c r="J3" s="9"/>
      <c r="K3" s="9"/>
      <c r="L3" s="9"/>
      <c r="M3" s="9"/>
      <c r="N3" s="9"/>
      <c r="O3" s="9"/>
      <c r="P3" s="9"/>
      <c r="Q3" s="9"/>
      <c r="R3" s="9"/>
      <c r="S3" s="9"/>
      <c r="T3" s="9"/>
      <c r="U3" s="9"/>
      <c r="V3" s="9"/>
    </row>
    <row r="4" spans="1:22" ht="17.25" customHeight="1">
      <c r="J4" s="3"/>
      <c r="K4" s="3"/>
      <c r="R4" s="3" t="s">
        <v>11</v>
      </c>
      <c r="S4" s="224">
        <f>様式例第７号ワークシート!U4</f>
        <v>0</v>
      </c>
      <c r="T4" s="224"/>
      <c r="U4" s="224"/>
      <c r="V4" s="224"/>
    </row>
    <row r="5" spans="1:22" ht="17.25" customHeight="1">
      <c r="J5" s="3"/>
      <c r="K5" s="3"/>
      <c r="R5" s="3" t="s">
        <v>12</v>
      </c>
      <c r="S5" s="224">
        <f>様式例第７号ワークシート!U5</f>
        <v>0</v>
      </c>
      <c r="T5" s="224"/>
      <c r="U5" s="224"/>
      <c r="V5" s="224"/>
    </row>
    <row r="6" spans="1:22" ht="17.25" customHeight="1">
      <c r="J6" s="3"/>
      <c r="K6" s="3"/>
      <c r="R6" s="3" t="s">
        <v>14</v>
      </c>
      <c r="S6" s="224">
        <f>様式例第７号ワークシート!U6</f>
        <v>0</v>
      </c>
      <c r="T6" s="224"/>
      <c r="U6" s="224"/>
      <c r="V6" s="224"/>
    </row>
    <row r="7" spans="1:22" ht="17.25" customHeight="1">
      <c r="J7" s="3"/>
      <c r="K7" s="3"/>
      <c r="R7" s="3" t="s">
        <v>13</v>
      </c>
      <c r="S7" s="224">
        <f>様式例第７号ワークシート!U7</f>
        <v>0</v>
      </c>
      <c r="T7" s="224"/>
      <c r="U7" s="224"/>
      <c r="V7" s="224"/>
    </row>
    <row r="8" spans="1:22" ht="17.25" customHeight="1">
      <c r="S8" s="2"/>
      <c r="T8" s="2"/>
      <c r="U8" s="2"/>
      <c r="V8" s="2"/>
    </row>
    <row r="9" spans="1:22" ht="18" customHeight="1">
      <c r="A9" s="4"/>
      <c r="B9" s="12" t="s">
        <v>93</v>
      </c>
      <c r="C9" s="13">
        <f>F2</f>
        <v>2</v>
      </c>
      <c r="D9" s="227" t="s">
        <v>125</v>
      </c>
      <c r="E9" s="227"/>
      <c r="F9" s="227"/>
      <c r="G9" s="227"/>
      <c r="H9" s="227"/>
      <c r="I9" s="227"/>
      <c r="J9" s="227"/>
      <c r="K9" s="227"/>
      <c r="L9" s="227"/>
      <c r="M9" s="227"/>
      <c r="N9" s="227"/>
      <c r="O9" s="227"/>
      <c r="P9" s="227"/>
      <c r="Q9" s="227"/>
      <c r="R9" s="227"/>
      <c r="S9" s="227"/>
    </row>
    <row r="10" spans="1:22" ht="18" customHeight="1">
      <c r="A10" s="4"/>
      <c r="C10" s="4"/>
      <c r="D10" s="4"/>
      <c r="E10" s="4"/>
      <c r="F10" s="4"/>
      <c r="G10" s="4"/>
      <c r="H10" s="4"/>
      <c r="I10" s="4"/>
    </row>
    <row r="11" spans="1:22" ht="18" customHeight="1">
      <c r="A11" s="10"/>
      <c r="B11" s="164" t="str">
        <f>様式例第７号ワークシート!K10</f>
        <v>令和年月日現在</v>
      </c>
      <c r="C11" s="164"/>
      <c r="D11" s="14"/>
      <c r="E11" s="4"/>
      <c r="F11" s="14"/>
      <c r="G11" s="4"/>
      <c r="H11" s="14"/>
      <c r="I11" s="4"/>
    </row>
    <row r="12" spans="1:22" ht="9.75" customHeight="1" thickBot="1">
      <c r="B12" s="4"/>
    </row>
    <row r="13" spans="1:22" ht="57" customHeight="1">
      <c r="A13" s="189" t="s">
        <v>16</v>
      </c>
      <c r="B13" s="192"/>
      <c r="C13" s="223" t="s">
        <v>69</v>
      </c>
      <c r="D13" s="223"/>
      <c r="E13" s="223"/>
      <c r="F13" s="223" t="s">
        <v>9</v>
      </c>
      <c r="G13" s="223"/>
      <c r="H13" s="223" t="s">
        <v>26</v>
      </c>
      <c r="I13" s="223"/>
      <c r="J13" s="213" t="s">
        <v>27</v>
      </c>
      <c r="K13" s="217"/>
      <c r="L13" s="211" t="s">
        <v>28</v>
      </c>
      <c r="M13" s="212"/>
      <c r="N13" s="213" t="s">
        <v>29</v>
      </c>
      <c r="O13" s="214"/>
      <c r="P13" s="213" t="s">
        <v>30</v>
      </c>
      <c r="Q13" s="214"/>
      <c r="R13" s="231" t="s">
        <v>31</v>
      </c>
      <c r="S13" s="225" t="s">
        <v>103</v>
      </c>
      <c r="T13" s="213" t="s">
        <v>87</v>
      </c>
      <c r="U13" s="214"/>
      <c r="V13" s="226"/>
    </row>
    <row r="14" spans="1:22" ht="20.25" customHeight="1">
      <c r="A14" s="190"/>
      <c r="B14" s="193"/>
      <c r="C14" s="195" t="s">
        <v>4</v>
      </c>
      <c r="D14" s="195" t="s">
        <v>15</v>
      </c>
      <c r="E14" s="195" t="s">
        <v>5</v>
      </c>
      <c r="F14" s="195" t="s">
        <v>0</v>
      </c>
      <c r="G14" s="195" t="s">
        <v>3</v>
      </c>
      <c r="H14" s="195" t="s">
        <v>70</v>
      </c>
      <c r="I14" s="215" t="s">
        <v>7</v>
      </c>
      <c r="J14" s="173" t="s">
        <v>1</v>
      </c>
      <c r="K14" s="174"/>
      <c r="L14" s="218" t="s">
        <v>71</v>
      </c>
      <c r="M14" s="173" t="s">
        <v>72</v>
      </c>
      <c r="N14" s="173" t="s">
        <v>73</v>
      </c>
      <c r="O14" s="173" t="s">
        <v>6</v>
      </c>
      <c r="P14" s="173" t="s">
        <v>73</v>
      </c>
      <c r="Q14" s="173" t="s">
        <v>6</v>
      </c>
      <c r="R14" s="219"/>
      <c r="S14" s="175"/>
      <c r="T14" s="218" t="s">
        <v>8</v>
      </c>
      <c r="U14" s="218" t="s">
        <v>10</v>
      </c>
      <c r="V14" s="228" t="s">
        <v>74</v>
      </c>
    </row>
    <row r="15" spans="1:22" ht="19.5" customHeight="1">
      <c r="A15" s="190"/>
      <c r="B15" s="193"/>
      <c r="C15" s="195"/>
      <c r="D15" s="195"/>
      <c r="E15" s="195"/>
      <c r="F15" s="195"/>
      <c r="G15" s="195"/>
      <c r="H15" s="195"/>
      <c r="I15" s="215"/>
      <c r="J15" s="175"/>
      <c r="K15" s="176"/>
      <c r="L15" s="219"/>
      <c r="M15" s="221"/>
      <c r="N15" s="175"/>
      <c r="O15" s="175"/>
      <c r="P15" s="175"/>
      <c r="Q15" s="175"/>
      <c r="R15" s="219"/>
      <c r="S15" s="175"/>
      <c r="T15" s="219"/>
      <c r="U15" s="219"/>
      <c r="V15" s="229"/>
    </row>
    <row r="16" spans="1:22" ht="115.5" customHeight="1" thickBot="1">
      <c r="A16" s="191"/>
      <c r="B16" s="194"/>
      <c r="C16" s="196"/>
      <c r="D16" s="196"/>
      <c r="E16" s="196"/>
      <c r="F16" s="196"/>
      <c r="G16" s="196"/>
      <c r="H16" s="196"/>
      <c r="I16" s="216"/>
      <c r="J16" s="177"/>
      <c r="K16" s="178"/>
      <c r="L16" s="220"/>
      <c r="M16" s="222"/>
      <c r="N16" s="177"/>
      <c r="O16" s="177"/>
      <c r="P16" s="177"/>
      <c r="Q16" s="177"/>
      <c r="R16" s="220"/>
      <c r="S16" s="177"/>
      <c r="T16" s="220"/>
      <c r="U16" s="220"/>
      <c r="V16" s="230"/>
    </row>
    <row r="17" spans="1:22" ht="21" customHeight="1">
      <c r="A17" s="206">
        <f>S4</f>
        <v>0</v>
      </c>
      <c r="B17" s="209" t="s">
        <v>25</v>
      </c>
      <c r="C17" s="201">
        <f>様式例第７号ワークシート!C14</f>
        <v>0</v>
      </c>
      <c r="D17" s="201">
        <f>様式例第７号ワークシート!G14</f>
        <v>0</v>
      </c>
      <c r="E17" s="201">
        <f>様式例第７号ワークシート!K14</f>
        <v>0</v>
      </c>
      <c r="F17" s="201">
        <f>様式例第７号ワークシート!D24</f>
        <v>0</v>
      </c>
      <c r="G17" s="201">
        <f>様式例第７号ワークシート!J24</f>
        <v>0</v>
      </c>
      <c r="H17" s="202"/>
      <c r="I17" s="203"/>
      <c r="J17" s="15">
        <f>様式例第７号ワークシート!E34</f>
        <v>0</v>
      </c>
      <c r="K17" s="16" t="s">
        <v>99</v>
      </c>
      <c r="L17" s="201">
        <f ca="1">様式例第７号ワークシート!E48</f>
        <v>0</v>
      </c>
      <c r="M17" s="179">
        <f ca="1">様式例第７号ワークシート!K48</f>
        <v>0</v>
      </c>
      <c r="N17" s="179">
        <f>様式例第７号ワークシート!J62</f>
        <v>0</v>
      </c>
      <c r="O17" s="179">
        <f>様式例第７号ワークシート!O62</f>
        <v>0</v>
      </c>
      <c r="P17" s="179">
        <f>様式例第７号ワークシート!J77</f>
        <v>0</v>
      </c>
      <c r="Q17" s="179">
        <f>様式例第７号ワークシート!O77</f>
        <v>0</v>
      </c>
      <c r="R17" s="179">
        <f>様式例第７号ワークシート!D95+様式例第７号ワークシート!F95+様式例第７号ワークシート!H95+様式例第７号ワークシート!J95</f>
        <v>0</v>
      </c>
      <c r="S17" s="181"/>
      <c r="T17" s="183"/>
      <c r="U17" s="184"/>
      <c r="V17" s="185"/>
    </row>
    <row r="18" spans="1:22" ht="21" customHeight="1">
      <c r="A18" s="207"/>
      <c r="B18" s="210"/>
      <c r="C18" s="201"/>
      <c r="D18" s="201"/>
      <c r="E18" s="201"/>
      <c r="F18" s="201"/>
      <c r="G18" s="201"/>
      <c r="H18" s="204"/>
      <c r="I18" s="205"/>
      <c r="J18" s="17">
        <f>様式例第７号ワークシート!E35</f>
        <v>0</v>
      </c>
      <c r="K18" s="18" t="s">
        <v>99</v>
      </c>
      <c r="L18" s="201"/>
      <c r="M18" s="180"/>
      <c r="N18" s="180"/>
      <c r="O18" s="180"/>
      <c r="P18" s="180"/>
      <c r="Q18" s="180"/>
      <c r="R18" s="180"/>
      <c r="S18" s="182"/>
      <c r="T18" s="186"/>
      <c r="U18" s="187"/>
      <c r="V18" s="188"/>
    </row>
    <row r="19" spans="1:22" ht="21" customHeight="1">
      <c r="A19" s="207"/>
      <c r="B19" s="199" t="s">
        <v>124</v>
      </c>
      <c r="C19" s="162">
        <f>様式例第７号ワークシート!P14</f>
        <v>0</v>
      </c>
      <c r="D19" s="162">
        <f>様式例第７号ワークシート!T14</f>
        <v>0</v>
      </c>
      <c r="E19" s="162">
        <f>様式例第７号ワークシート!X14</f>
        <v>0</v>
      </c>
      <c r="F19" s="162">
        <f>様式例第７号ワークシート!D27</f>
        <v>0</v>
      </c>
      <c r="G19" s="162">
        <f>様式例第７号ワークシート!J27</f>
        <v>0</v>
      </c>
      <c r="H19" s="197" t="str">
        <f>様式例第７号ワークシート!O30</f>
        <v>令和年月日</v>
      </c>
      <c r="I19" s="162">
        <f>様式例第７号ワークシート!G31</f>
        <v>0</v>
      </c>
      <c r="J19" s="19" t="str">
        <f>IF(様式例第７号ワークシート!I34="実施済",様式例第７号ワークシート!E34,"")</f>
        <v/>
      </c>
      <c r="K19" s="20" t="s">
        <v>99</v>
      </c>
      <c r="L19" s="162">
        <f ca="1">様式例第７号ワークシート!J51</f>
        <v>0</v>
      </c>
      <c r="M19" s="167">
        <f ca="1">様式例第７号ワークシート!W51</f>
        <v>0</v>
      </c>
      <c r="N19" s="167">
        <f>様式例第７号ワークシート!W66</f>
        <v>0</v>
      </c>
      <c r="O19" s="167">
        <f>様式例第７号ワークシート!W67</f>
        <v>0</v>
      </c>
      <c r="P19" s="167">
        <f>様式例第７号ワークシート!W80</f>
        <v>0</v>
      </c>
      <c r="Q19" s="167">
        <f>様式例第７号ワークシート!W81</f>
        <v>0</v>
      </c>
      <c r="R19" s="167">
        <f>様式例第７号ワークシート!J98</f>
        <v>0</v>
      </c>
      <c r="S19" s="169">
        <f>様式例第７号ワークシート!J102</f>
        <v>0</v>
      </c>
      <c r="T19" s="171">
        <f>様式例第７号ワークシート!J108</f>
        <v>0</v>
      </c>
      <c r="U19" s="171" t="str">
        <f>IF(様式例第７号ワークシート!J109="○or×","",様式例第７号ワークシート!J109)</f>
        <v/>
      </c>
      <c r="V19" s="165">
        <f>様式例第７号ワークシート!J110</f>
        <v>0</v>
      </c>
    </row>
    <row r="20" spans="1:22" ht="21" customHeight="1" thickBot="1">
      <c r="A20" s="208"/>
      <c r="B20" s="200"/>
      <c r="C20" s="163"/>
      <c r="D20" s="163"/>
      <c r="E20" s="163"/>
      <c r="F20" s="163"/>
      <c r="G20" s="163"/>
      <c r="H20" s="198"/>
      <c r="I20" s="163"/>
      <c r="J20" s="21" t="str">
        <f>IF(様式例第７号ワークシート!I35="実施済",様式例第７号ワークシート!E35,"")</f>
        <v/>
      </c>
      <c r="K20" s="22" t="s">
        <v>99</v>
      </c>
      <c r="L20" s="163"/>
      <c r="M20" s="168"/>
      <c r="N20" s="168"/>
      <c r="O20" s="168"/>
      <c r="P20" s="168"/>
      <c r="Q20" s="168"/>
      <c r="R20" s="168"/>
      <c r="S20" s="170"/>
      <c r="T20" s="172"/>
      <c r="U20" s="172"/>
      <c r="V20" s="166"/>
    </row>
    <row r="21" spans="1:22" ht="12" customHeight="1">
      <c r="B21" s="13"/>
      <c r="C21" s="2"/>
      <c r="D21" s="2"/>
      <c r="E21" s="2"/>
      <c r="F21" s="2"/>
      <c r="G21" s="2"/>
      <c r="H21" s="2"/>
      <c r="I21" s="2"/>
      <c r="J21" s="6"/>
      <c r="K21" s="6"/>
      <c r="L21" s="23"/>
      <c r="M21" s="2"/>
      <c r="N21" s="2"/>
      <c r="O21" s="2"/>
      <c r="P21" s="2"/>
      <c r="Q21" s="2"/>
      <c r="R21" s="2"/>
      <c r="S21" s="5"/>
      <c r="T21" s="5"/>
      <c r="U21" s="5"/>
      <c r="V21" s="5"/>
    </row>
    <row r="22" spans="1:22" ht="18" customHeight="1">
      <c r="A22" s="4" t="s">
        <v>121</v>
      </c>
      <c r="C22" s="4"/>
      <c r="D22" s="4"/>
      <c r="E22" s="4"/>
      <c r="F22" s="4"/>
      <c r="G22" s="4"/>
      <c r="H22" s="4"/>
      <c r="I22" s="4"/>
    </row>
    <row r="23" spans="1:22" ht="18" customHeight="1">
      <c r="A23" s="4" t="s">
        <v>94</v>
      </c>
      <c r="C23" s="4"/>
      <c r="D23" s="4"/>
      <c r="E23" s="4"/>
      <c r="F23" s="4"/>
      <c r="G23" s="4"/>
      <c r="H23" s="4"/>
      <c r="I23" s="4"/>
    </row>
    <row r="24" spans="1:22" ht="18" customHeight="1">
      <c r="A24" s="4" t="s">
        <v>122</v>
      </c>
      <c r="C24" s="4"/>
      <c r="D24" s="4"/>
      <c r="E24" s="4"/>
      <c r="F24" s="4"/>
      <c r="G24" s="4"/>
      <c r="H24" s="4"/>
      <c r="I24" s="4"/>
    </row>
    <row r="25" spans="1:22" ht="18" customHeight="1">
      <c r="A25" s="24" t="s">
        <v>95</v>
      </c>
      <c r="C25" s="4"/>
      <c r="D25" s="4"/>
      <c r="E25" s="4"/>
      <c r="F25" s="4"/>
      <c r="G25" s="4"/>
      <c r="H25" s="4"/>
      <c r="I25" s="4"/>
    </row>
    <row r="26" spans="1:22" ht="18" customHeight="1">
      <c r="A26" s="4" t="s">
        <v>111</v>
      </c>
      <c r="C26" s="4"/>
      <c r="D26" s="4"/>
      <c r="E26" s="4"/>
      <c r="F26" s="4"/>
      <c r="G26" s="4"/>
      <c r="H26" s="4"/>
      <c r="I26" s="4"/>
    </row>
    <row r="27" spans="1:22" ht="18" customHeight="1">
      <c r="A27" s="24" t="s">
        <v>105</v>
      </c>
      <c r="C27" s="4"/>
      <c r="D27" s="4"/>
      <c r="E27" s="4"/>
      <c r="F27" s="4"/>
      <c r="G27" s="4"/>
      <c r="H27" s="4"/>
      <c r="I27" s="4"/>
    </row>
    <row r="28" spans="1:22" ht="18" customHeight="1">
      <c r="A28" s="24" t="s">
        <v>96</v>
      </c>
      <c r="C28" s="4"/>
      <c r="D28" s="4"/>
      <c r="E28" s="4"/>
      <c r="F28" s="4"/>
      <c r="G28" s="4"/>
      <c r="H28" s="4"/>
      <c r="I28" s="4"/>
    </row>
    <row r="29" spans="1:22" ht="18" customHeight="1">
      <c r="A29" s="4" t="s">
        <v>123</v>
      </c>
      <c r="C29" s="4"/>
      <c r="D29" s="4"/>
      <c r="E29" s="4"/>
      <c r="F29" s="4"/>
      <c r="G29" s="4"/>
      <c r="H29" s="4"/>
      <c r="I29" s="4"/>
    </row>
  </sheetData>
  <sheetProtection algorithmName="SHA-512" hashValue="+s8/5LLsDrwbPOHgxTqYvX3rMJGyhr564tpY9BNhH1iMIi3YmevySv2vZavmMs6rQSZaOOru4Om8X6q6hLW8Lg==" saltValue="QWPM89nGb5vfF6TNLE6HHQ==" spinCount="100000" sheet="1" formatCells="0"/>
  <mergeCells count="72">
    <mergeCell ref="S4:V4"/>
    <mergeCell ref="S5:V5"/>
    <mergeCell ref="S6:V6"/>
    <mergeCell ref="S7:V7"/>
    <mergeCell ref="S13:S16"/>
    <mergeCell ref="T13:V13"/>
    <mergeCell ref="D9:S9"/>
    <mergeCell ref="P14:P16"/>
    <mergeCell ref="Q14:Q16"/>
    <mergeCell ref="T14:T16"/>
    <mergeCell ref="U14:U16"/>
    <mergeCell ref="V14:V16"/>
    <mergeCell ref="R13:R16"/>
    <mergeCell ref="H13:I13"/>
    <mergeCell ref="C14:C16"/>
    <mergeCell ref="D14:D16"/>
    <mergeCell ref="E14:E16"/>
    <mergeCell ref="F14:F16"/>
    <mergeCell ref="G14:G16"/>
    <mergeCell ref="D19:D20"/>
    <mergeCell ref="E19:E20"/>
    <mergeCell ref="L13:M13"/>
    <mergeCell ref="N13:O13"/>
    <mergeCell ref="P13:Q13"/>
    <mergeCell ref="M17:M18"/>
    <mergeCell ref="N17:N18"/>
    <mergeCell ref="I14:I16"/>
    <mergeCell ref="L17:L18"/>
    <mergeCell ref="J13:K13"/>
    <mergeCell ref="L14:L16"/>
    <mergeCell ref="M14:M16"/>
    <mergeCell ref="N14:N16"/>
    <mergeCell ref="O14:O16"/>
    <mergeCell ref="C13:E13"/>
    <mergeCell ref="F13:G13"/>
    <mergeCell ref="T17:V18"/>
    <mergeCell ref="A13:A16"/>
    <mergeCell ref="B13:B16"/>
    <mergeCell ref="H14:H16"/>
    <mergeCell ref="G19:G20"/>
    <mergeCell ref="H19:H20"/>
    <mergeCell ref="B19:B20"/>
    <mergeCell ref="C19:C20"/>
    <mergeCell ref="F17:F18"/>
    <mergeCell ref="G17:G18"/>
    <mergeCell ref="H17:I18"/>
    <mergeCell ref="A17:A20"/>
    <mergeCell ref="B17:B18"/>
    <mergeCell ref="C17:C18"/>
    <mergeCell ref="D17:D18"/>
    <mergeCell ref="E17:E18"/>
    <mergeCell ref="R17:R18"/>
    <mergeCell ref="S17:S18"/>
    <mergeCell ref="O17:O18"/>
    <mergeCell ref="P17:P18"/>
    <mergeCell ref="Q17:Q18"/>
    <mergeCell ref="G2:R2"/>
    <mergeCell ref="F19:F20"/>
    <mergeCell ref="B11:C11"/>
    <mergeCell ref="V19:V20"/>
    <mergeCell ref="I19:I20"/>
    <mergeCell ref="L19:L20"/>
    <mergeCell ref="M19:M20"/>
    <mergeCell ref="N19:N20"/>
    <mergeCell ref="O19:O20"/>
    <mergeCell ref="P19:P20"/>
    <mergeCell ref="Q19:Q20"/>
    <mergeCell ref="R19:R20"/>
    <mergeCell ref="S19:S20"/>
    <mergeCell ref="T19:T20"/>
    <mergeCell ref="J14:K16"/>
    <mergeCell ref="U19:U20"/>
  </mergeCells>
  <phoneticPr fontId="2"/>
  <printOptions horizontalCentered="1"/>
  <pageMargins left="0.23622047244094491" right="0.23622047244094491" top="0.74803149606299213" bottom="0.74803149606299213" header="0.31496062992125984" footer="0.31496062992125984"/>
  <pageSetup paperSize="9" scale="7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N122"/>
  <sheetViews>
    <sheetView tabSelected="1" view="pageBreakPreview" zoomScaleNormal="100" zoomScaleSheetLayoutView="100" workbookViewId="0">
      <selection activeCell="Y1" sqref="Y1"/>
    </sheetView>
  </sheetViews>
  <sheetFormatPr defaultRowHeight="13.5"/>
  <cols>
    <col min="1" max="4" width="3.375" style="27" customWidth="1"/>
    <col min="5" max="8" width="3.625" style="27" customWidth="1"/>
    <col min="9" max="12" width="3.375" style="27" customWidth="1"/>
    <col min="13" max="13" width="3.875" style="27" customWidth="1"/>
    <col min="14" max="25" width="3.375" style="27" customWidth="1"/>
    <col min="26" max="27" width="4.125" style="27" customWidth="1"/>
    <col min="28" max="42" width="3.625" style="27" customWidth="1"/>
    <col min="43" max="16384" width="9" style="27"/>
  </cols>
  <sheetData>
    <row r="1" spans="1:25" ht="15.75" customHeight="1">
      <c r="A1" s="26" t="s">
        <v>118</v>
      </c>
      <c r="B1" s="26"/>
      <c r="C1" s="26"/>
      <c r="D1" s="26"/>
      <c r="E1" s="26"/>
      <c r="Y1" s="39" t="s">
        <v>183</v>
      </c>
    </row>
    <row r="2" spans="1:25" ht="18" customHeight="1">
      <c r="A2" s="28"/>
      <c r="B2" s="28"/>
      <c r="C2" s="29" t="s">
        <v>92</v>
      </c>
      <c r="D2" s="30">
        <v>2</v>
      </c>
      <c r="E2" s="375" t="s">
        <v>182</v>
      </c>
      <c r="F2" s="375"/>
      <c r="G2" s="375"/>
      <c r="H2" s="375"/>
      <c r="I2" s="375"/>
      <c r="J2" s="375"/>
      <c r="K2" s="375"/>
      <c r="L2" s="375"/>
      <c r="M2" s="375"/>
      <c r="N2" s="375"/>
      <c r="O2" s="375"/>
      <c r="P2" s="375"/>
      <c r="Q2" s="375"/>
      <c r="R2" s="375"/>
      <c r="S2" s="375"/>
      <c r="T2" s="375"/>
      <c r="U2" s="375"/>
      <c r="V2" s="375"/>
      <c r="W2" s="375"/>
      <c r="X2" s="375"/>
    </row>
    <row r="3" spans="1:25" ht="15" customHeight="1">
      <c r="A3" s="31"/>
      <c r="B3" s="31"/>
      <c r="C3" s="31"/>
      <c r="D3" s="31"/>
      <c r="E3" s="31"/>
      <c r="F3" s="31"/>
      <c r="G3" s="31"/>
      <c r="H3" s="31"/>
      <c r="I3" s="31"/>
      <c r="J3" s="31"/>
      <c r="K3" s="31"/>
      <c r="L3" s="31"/>
      <c r="M3" s="31"/>
      <c r="N3" s="31"/>
      <c r="O3" s="31"/>
      <c r="P3" s="31"/>
      <c r="Q3" s="31"/>
      <c r="R3" s="155"/>
      <c r="S3" s="33"/>
      <c r="T3" s="232"/>
      <c r="U3" s="232"/>
      <c r="V3" s="32"/>
      <c r="W3" s="33"/>
      <c r="X3" s="233"/>
      <c r="Y3" s="233"/>
    </row>
    <row r="4" spans="1:25" ht="15" customHeight="1">
      <c r="A4" s="27" t="s">
        <v>67</v>
      </c>
      <c r="S4" s="33"/>
      <c r="T4" s="105" t="s">
        <v>11</v>
      </c>
      <c r="U4" s="260"/>
      <c r="V4" s="260"/>
      <c r="W4" s="260"/>
      <c r="X4" s="260"/>
      <c r="Y4" s="260"/>
    </row>
    <row r="5" spans="1:25" ht="15" customHeight="1">
      <c r="A5" s="27" t="s">
        <v>114</v>
      </c>
      <c r="S5" s="33"/>
      <c r="T5" s="105" t="s">
        <v>12</v>
      </c>
      <c r="U5" s="262"/>
      <c r="V5" s="262"/>
      <c r="W5" s="262"/>
      <c r="X5" s="262"/>
      <c r="Y5" s="262"/>
    </row>
    <row r="6" spans="1:25" ht="15" customHeight="1">
      <c r="A6" s="27" t="s">
        <v>115</v>
      </c>
      <c r="S6" s="32"/>
      <c r="T6" s="105" t="s">
        <v>14</v>
      </c>
      <c r="U6" s="262"/>
      <c r="V6" s="262"/>
      <c r="W6" s="262"/>
      <c r="X6" s="262"/>
      <c r="Y6" s="262"/>
    </row>
    <row r="7" spans="1:25" ht="15" customHeight="1">
      <c r="A7" s="27" t="s">
        <v>116</v>
      </c>
      <c r="S7" s="32"/>
      <c r="T7" s="105" t="s">
        <v>13</v>
      </c>
      <c r="U7" s="262"/>
      <c r="V7" s="262"/>
      <c r="W7" s="262"/>
      <c r="X7" s="262"/>
      <c r="Y7" s="262"/>
    </row>
    <row r="8" spans="1:25" ht="15" customHeight="1">
      <c r="A8" s="27" t="s">
        <v>117</v>
      </c>
      <c r="S8" s="32"/>
      <c r="T8" s="33"/>
      <c r="U8" s="93"/>
      <c r="V8" s="93"/>
      <c r="W8" s="93"/>
      <c r="X8" s="93"/>
      <c r="Y8" s="93"/>
    </row>
    <row r="9" spans="1:25" ht="15" customHeight="1">
      <c r="S9" s="32"/>
      <c r="T9" s="33"/>
      <c r="U9" s="93"/>
      <c r="V9" s="93"/>
      <c r="W9" s="93"/>
      <c r="X9" s="93"/>
      <c r="Y9" s="93"/>
    </row>
    <row r="10" spans="1:25" ht="15" customHeight="1">
      <c r="A10" s="383" t="s">
        <v>83</v>
      </c>
      <c r="B10" s="383"/>
      <c r="C10" s="35"/>
      <c r="D10" s="90" t="s">
        <v>80</v>
      </c>
      <c r="E10" s="35"/>
      <c r="F10" s="90" t="s">
        <v>81</v>
      </c>
      <c r="G10" s="35"/>
      <c r="H10" s="36" t="s">
        <v>82</v>
      </c>
      <c r="I10" s="37" t="s">
        <v>75</v>
      </c>
      <c r="J10" s="37"/>
      <c r="K10" s="38" t="str">
        <f>A10&amp;C10&amp;D10&amp;E10&amp;F10&amp;G10&amp;H10&amp;I10</f>
        <v>令和年月日現在</v>
      </c>
      <c r="R10" s="39"/>
      <c r="S10" s="93"/>
      <c r="T10" s="93"/>
      <c r="U10" s="93"/>
      <c r="V10" s="93"/>
    </row>
    <row r="11" spans="1:25" ht="7.5" customHeight="1">
      <c r="R11" s="39"/>
      <c r="S11" s="93"/>
      <c r="T11" s="93"/>
      <c r="U11" s="93"/>
      <c r="V11" s="93"/>
    </row>
    <row r="12" spans="1:25" ht="15" customHeight="1">
      <c r="A12" s="40" t="s">
        <v>56</v>
      </c>
    </row>
    <row r="13" spans="1:25" ht="15" customHeight="1">
      <c r="A13" s="41" t="s">
        <v>57</v>
      </c>
      <c r="K13" s="294" t="s">
        <v>66</v>
      </c>
      <c r="L13" s="294"/>
      <c r="N13" s="32" t="s">
        <v>58</v>
      </c>
      <c r="X13" s="294" t="s">
        <v>66</v>
      </c>
      <c r="Y13" s="294"/>
    </row>
    <row r="14" spans="1:25" ht="12" customHeight="1">
      <c r="A14" s="312" t="s">
        <v>4</v>
      </c>
      <c r="B14" s="312"/>
      <c r="C14" s="256"/>
      <c r="D14" s="258"/>
      <c r="E14" s="249" t="s">
        <v>112</v>
      </c>
      <c r="F14" s="249"/>
      <c r="G14" s="256"/>
      <c r="H14" s="258"/>
      <c r="I14" s="312" t="s">
        <v>5</v>
      </c>
      <c r="J14" s="312"/>
      <c r="K14" s="256"/>
      <c r="L14" s="258"/>
      <c r="N14" s="333" t="s">
        <v>4</v>
      </c>
      <c r="O14" s="333"/>
      <c r="P14" s="334"/>
      <c r="Q14" s="335"/>
      <c r="R14" s="338" t="s">
        <v>112</v>
      </c>
      <c r="S14" s="338"/>
      <c r="T14" s="334"/>
      <c r="U14" s="335"/>
      <c r="V14" s="333" t="s">
        <v>5</v>
      </c>
      <c r="W14" s="333"/>
      <c r="X14" s="334"/>
      <c r="Y14" s="335"/>
    </row>
    <row r="15" spans="1:25" ht="12" customHeight="1">
      <c r="A15" s="312"/>
      <c r="B15" s="312"/>
      <c r="C15" s="259"/>
      <c r="D15" s="261"/>
      <c r="E15" s="249"/>
      <c r="F15" s="249"/>
      <c r="G15" s="259"/>
      <c r="H15" s="261"/>
      <c r="I15" s="312"/>
      <c r="J15" s="312"/>
      <c r="K15" s="259"/>
      <c r="L15" s="261"/>
      <c r="N15" s="333"/>
      <c r="O15" s="333"/>
      <c r="P15" s="336"/>
      <c r="Q15" s="337"/>
      <c r="R15" s="338"/>
      <c r="S15" s="338"/>
      <c r="T15" s="336"/>
      <c r="U15" s="337"/>
      <c r="V15" s="333"/>
      <c r="W15" s="333"/>
      <c r="X15" s="336"/>
      <c r="Y15" s="337"/>
    </row>
    <row r="16" spans="1:25" ht="10.5" customHeight="1"/>
    <row r="17" spans="1:36" ht="15" customHeight="1">
      <c r="A17" s="41" t="s">
        <v>17</v>
      </c>
    </row>
    <row r="18" spans="1:36" ht="15" customHeight="1">
      <c r="A18" s="234" t="s">
        <v>19</v>
      </c>
      <c r="B18" s="270"/>
      <c r="C18" s="270"/>
      <c r="D18" s="270"/>
      <c r="E18" s="270"/>
      <c r="F18" s="235"/>
      <c r="G18" s="234" t="s">
        <v>18</v>
      </c>
      <c r="H18" s="270"/>
      <c r="I18" s="270"/>
      <c r="J18" s="270"/>
      <c r="K18" s="270"/>
      <c r="L18" s="235"/>
      <c r="M18" s="234" t="s">
        <v>21</v>
      </c>
      <c r="N18" s="270"/>
      <c r="O18" s="270"/>
      <c r="P18" s="270"/>
      <c r="Q18" s="270"/>
      <c r="R18" s="270"/>
      <c r="S18" s="270"/>
      <c r="T18" s="270"/>
      <c r="U18" s="270"/>
      <c r="V18" s="235"/>
      <c r="W18" s="324" t="s">
        <v>78</v>
      </c>
      <c r="X18" s="325"/>
      <c r="Y18" s="326"/>
    </row>
    <row r="19" spans="1:36" ht="15" customHeight="1">
      <c r="A19" s="275"/>
      <c r="B19" s="262"/>
      <c r="C19" s="262"/>
      <c r="D19" s="262"/>
      <c r="E19" s="262"/>
      <c r="F19" s="263"/>
      <c r="G19" s="277"/>
      <c r="H19" s="278"/>
      <c r="I19" s="278"/>
      <c r="J19" s="278"/>
      <c r="K19" s="278"/>
      <c r="L19" s="92" t="s">
        <v>59</v>
      </c>
      <c r="M19" s="253"/>
      <c r="N19" s="254"/>
      <c r="O19" s="254"/>
      <c r="P19" s="254"/>
      <c r="Q19" s="254"/>
      <c r="R19" s="254"/>
      <c r="S19" s="254"/>
      <c r="T19" s="254"/>
      <c r="U19" s="254"/>
      <c r="V19" s="255"/>
      <c r="W19" s="244" t="s">
        <v>79</v>
      </c>
      <c r="X19" s="245"/>
      <c r="Y19" s="246"/>
    </row>
    <row r="20" spans="1:36" ht="15" customHeight="1">
      <c r="A20" s="275"/>
      <c r="B20" s="262"/>
      <c r="C20" s="262"/>
      <c r="D20" s="262"/>
      <c r="E20" s="262"/>
      <c r="F20" s="263"/>
      <c r="G20" s="277"/>
      <c r="H20" s="278"/>
      <c r="I20" s="278"/>
      <c r="J20" s="278"/>
      <c r="K20" s="278"/>
      <c r="L20" s="92" t="s">
        <v>59</v>
      </c>
      <c r="M20" s="253"/>
      <c r="N20" s="254"/>
      <c r="O20" s="254"/>
      <c r="P20" s="254"/>
      <c r="Q20" s="254"/>
      <c r="R20" s="254"/>
      <c r="S20" s="254"/>
      <c r="T20" s="254"/>
      <c r="U20" s="254"/>
      <c r="V20" s="255"/>
      <c r="W20" s="244" t="s">
        <v>79</v>
      </c>
      <c r="X20" s="245"/>
      <c r="Y20" s="246"/>
    </row>
    <row r="21" spans="1:36" ht="15" customHeight="1">
      <c r="A21" s="275"/>
      <c r="B21" s="262"/>
      <c r="C21" s="262"/>
      <c r="D21" s="262"/>
      <c r="E21" s="262"/>
      <c r="F21" s="263"/>
      <c r="G21" s="277"/>
      <c r="H21" s="278"/>
      <c r="I21" s="278"/>
      <c r="J21" s="278"/>
      <c r="K21" s="278"/>
      <c r="L21" s="92" t="s">
        <v>59</v>
      </c>
      <c r="M21" s="253"/>
      <c r="N21" s="254"/>
      <c r="O21" s="254"/>
      <c r="P21" s="254"/>
      <c r="Q21" s="254"/>
      <c r="R21" s="254"/>
      <c r="S21" s="254"/>
      <c r="T21" s="254"/>
      <c r="U21" s="254"/>
      <c r="V21" s="255"/>
      <c r="W21" s="244" t="s">
        <v>79</v>
      </c>
      <c r="X21" s="245"/>
      <c r="Y21" s="246"/>
    </row>
    <row r="22" spans="1:36" ht="15" customHeight="1">
      <c r="A22" s="275"/>
      <c r="B22" s="262"/>
      <c r="C22" s="262"/>
      <c r="D22" s="262"/>
      <c r="E22" s="262"/>
      <c r="F22" s="263"/>
      <c r="G22" s="277"/>
      <c r="H22" s="278"/>
      <c r="I22" s="278"/>
      <c r="J22" s="278"/>
      <c r="K22" s="278"/>
      <c r="L22" s="92" t="s">
        <v>59</v>
      </c>
      <c r="M22" s="253"/>
      <c r="N22" s="254"/>
      <c r="O22" s="254"/>
      <c r="P22" s="254"/>
      <c r="Q22" s="254"/>
      <c r="R22" s="254"/>
      <c r="S22" s="254"/>
      <c r="T22" s="254"/>
      <c r="U22" s="254"/>
      <c r="V22" s="255"/>
      <c r="W22" s="244" t="s">
        <v>79</v>
      </c>
      <c r="X22" s="245"/>
      <c r="Y22" s="246"/>
    </row>
    <row r="23" spans="1:36" ht="15" customHeight="1">
      <c r="A23" s="275"/>
      <c r="B23" s="262"/>
      <c r="C23" s="262"/>
      <c r="D23" s="262"/>
      <c r="E23" s="262"/>
      <c r="F23" s="263"/>
      <c r="G23" s="277"/>
      <c r="H23" s="278"/>
      <c r="I23" s="278"/>
      <c r="J23" s="278"/>
      <c r="K23" s="278"/>
      <c r="L23" s="92" t="s">
        <v>59</v>
      </c>
      <c r="M23" s="253"/>
      <c r="N23" s="254"/>
      <c r="O23" s="254"/>
      <c r="P23" s="254"/>
      <c r="Q23" s="254"/>
      <c r="R23" s="254"/>
      <c r="S23" s="254"/>
      <c r="T23" s="254"/>
      <c r="U23" s="254"/>
      <c r="V23" s="255"/>
      <c r="W23" s="244" t="s">
        <v>79</v>
      </c>
      <c r="X23" s="245"/>
      <c r="Y23" s="246"/>
    </row>
    <row r="24" spans="1:36" ht="15" customHeight="1">
      <c r="A24" s="340" t="s">
        <v>22</v>
      </c>
      <c r="B24" s="340"/>
      <c r="C24" s="340"/>
      <c r="D24" s="341">
        <f>COUNTA(A19:F23)-COUNTIF(W19:Y23,"計画外")</f>
        <v>0</v>
      </c>
      <c r="E24" s="341"/>
      <c r="F24" s="341"/>
      <c r="G24" s="340" t="s">
        <v>23</v>
      </c>
      <c r="H24" s="340"/>
      <c r="I24" s="340"/>
      <c r="J24" s="305">
        <f>SUMIF(W19:Y23,"&lt;&gt;計画外",G19:K23)</f>
        <v>0</v>
      </c>
      <c r="K24" s="306"/>
      <c r="L24" s="91" t="s">
        <v>59</v>
      </c>
      <c r="M24" s="234" t="s">
        <v>52</v>
      </c>
      <c r="N24" s="270"/>
      <c r="O24" s="270"/>
      <c r="P24" s="270"/>
      <c r="Q24" s="270"/>
      <c r="R24" s="270"/>
      <c r="S24" s="270"/>
      <c r="T24" s="270"/>
      <c r="U24" s="270"/>
      <c r="V24" s="235"/>
      <c r="W24" s="313">
        <f>COUNTIF(W19:Y23,"整備済")+COUNTIF(W19:Y23,"計画外")</f>
        <v>0</v>
      </c>
      <c r="X24" s="314"/>
      <c r="Y24" s="315"/>
    </row>
    <row r="25" spans="1:36" ht="15" customHeight="1">
      <c r="A25" s="42" t="s">
        <v>108</v>
      </c>
    </row>
    <row r="26" spans="1:36" ht="7.5" customHeight="1">
      <c r="A26" s="43"/>
      <c r="B26" s="43"/>
      <c r="C26" s="43"/>
      <c r="D26" s="43"/>
      <c r="E26" s="43"/>
      <c r="F26" s="43"/>
      <c r="G26" s="43"/>
      <c r="H26" s="43"/>
      <c r="I26" s="43"/>
      <c r="J26" s="43"/>
      <c r="K26" s="43"/>
      <c r="L26" s="43"/>
      <c r="M26" s="93"/>
      <c r="N26" s="93"/>
      <c r="O26" s="93"/>
      <c r="P26" s="93"/>
      <c r="Q26" s="93"/>
      <c r="R26" s="93"/>
      <c r="S26" s="93"/>
      <c r="T26" s="93"/>
      <c r="U26" s="93"/>
      <c r="V26" s="93"/>
      <c r="W26" s="93"/>
      <c r="X26" s="93"/>
      <c r="Y26" s="93"/>
    </row>
    <row r="27" spans="1:36" ht="14.25" customHeight="1">
      <c r="A27" s="333" t="s">
        <v>22</v>
      </c>
      <c r="B27" s="333"/>
      <c r="C27" s="333"/>
      <c r="D27" s="382">
        <f>W24</f>
        <v>0</v>
      </c>
      <c r="E27" s="382"/>
      <c r="F27" s="382"/>
      <c r="G27" s="333" t="s">
        <v>23</v>
      </c>
      <c r="H27" s="333"/>
      <c r="I27" s="333"/>
      <c r="J27" s="273">
        <f>SUMIF(W19:Y23,"整備済",G19:L23)+SUMIF(W19:Y23,"計画外",G19:K23)</f>
        <v>0</v>
      </c>
      <c r="K27" s="274"/>
      <c r="L27" s="95" t="s">
        <v>59</v>
      </c>
      <c r="M27" s="44"/>
      <c r="N27" s="44"/>
      <c r="O27" s="44"/>
      <c r="P27" s="44"/>
      <c r="Q27" s="44"/>
      <c r="R27" s="44"/>
      <c r="S27" s="44"/>
      <c r="T27" s="44"/>
      <c r="U27" s="44"/>
      <c r="V27" s="44"/>
    </row>
    <row r="28" spans="1:36" ht="10.5" customHeight="1">
      <c r="A28" s="93"/>
      <c r="B28" s="93"/>
      <c r="C28" s="93"/>
      <c r="D28" s="93"/>
      <c r="E28" s="93"/>
      <c r="F28" s="93"/>
      <c r="G28" s="93"/>
      <c r="H28" s="93"/>
      <c r="I28" s="93"/>
      <c r="J28" s="93"/>
      <c r="K28" s="93"/>
      <c r="L28" s="93"/>
      <c r="M28" s="44"/>
      <c r="N28" s="44"/>
      <c r="O28" s="44"/>
      <c r="P28" s="44"/>
      <c r="Q28" s="44"/>
      <c r="R28" s="44"/>
      <c r="S28" s="44"/>
      <c r="T28" s="44"/>
      <c r="V28" s="44"/>
    </row>
    <row r="29" spans="1:36" ht="15" customHeight="1">
      <c r="A29" s="45" t="s">
        <v>32</v>
      </c>
      <c r="B29" s="93"/>
      <c r="C29" s="93"/>
      <c r="D29" s="93"/>
      <c r="E29" s="93"/>
      <c r="F29" s="93"/>
      <c r="G29" s="93"/>
      <c r="H29" s="93"/>
      <c r="I29" s="93"/>
      <c r="J29" s="93"/>
      <c r="K29" s="93"/>
      <c r="L29" s="93"/>
      <c r="M29" s="44"/>
      <c r="N29" s="44"/>
      <c r="O29" s="44"/>
      <c r="P29" s="44"/>
      <c r="Q29" s="44"/>
      <c r="R29" s="44"/>
      <c r="S29" s="44"/>
      <c r="T29" s="44"/>
      <c r="U29" s="44"/>
      <c r="V29" s="44"/>
    </row>
    <row r="30" spans="1:36" ht="15" customHeight="1">
      <c r="A30" s="372" t="s">
        <v>60</v>
      </c>
      <c r="B30" s="372"/>
      <c r="C30" s="372"/>
      <c r="D30" s="372"/>
      <c r="E30" s="372"/>
      <c r="F30" s="365"/>
      <c r="G30" s="331" t="s">
        <v>83</v>
      </c>
      <c r="H30" s="332"/>
      <c r="I30" s="46"/>
      <c r="J30" s="94" t="s">
        <v>80</v>
      </c>
      <c r="K30" s="46"/>
      <c r="L30" s="94" t="s">
        <v>81</v>
      </c>
      <c r="M30" s="46"/>
      <c r="N30" s="47" t="s">
        <v>82</v>
      </c>
      <c r="O30" s="38" t="str">
        <f>G30&amp;I30&amp;J30&amp;K30&amp;L30&amp;M30&amp;N30</f>
        <v>令和年月日</v>
      </c>
      <c r="AJ30" s="44"/>
    </row>
    <row r="31" spans="1:36" ht="15" customHeight="1">
      <c r="A31" s="372" t="s">
        <v>20</v>
      </c>
      <c r="B31" s="372"/>
      <c r="C31" s="372"/>
      <c r="D31" s="372"/>
      <c r="E31" s="372"/>
      <c r="F31" s="372"/>
      <c r="G31" s="285"/>
      <c r="H31" s="286"/>
      <c r="I31" s="286"/>
      <c r="J31" s="286"/>
      <c r="K31" s="286"/>
      <c r="L31" s="286"/>
      <c r="M31" s="286"/>
      <c r="N31" s="95" t="s">
        <v>59</v>
      </c>
      <c r="AJ31" s="44"/>
    </row>
    <row r="32" spans="1:36" ht="10.5" customHeight="1">
      <c r="B32" s="93"/>
      <c r="C32" s="93"/>
      <c r="D32" s="93"/>
      <c r="E32" s="93"/>
      <c r="F32" s="93"/>
      <c r="G32" s="93"/>
      <c r="H32" s="93"/>
      <c r="I32" s="93"/>
      <c r="J32" s="93"/>
      <c r="K32" s="93"/>
      <c r="L32" s="93"/>
      <c r="M32" s="44"/>
      <c r="N32" s="44"/>
      <c r="O32" s="44"/>
      <c r="P32" s="44"/>
      <c r="Q32" s="44"/>
      <c r="R32" s="44"/>
      <c r="S32" s="44"/>
      <c r="T32" s="44"/>
      <c r="U32" s="44"/>
      <c r="V32" s="44"/>
    </row>
    <row r="33" spans="1:25" ht="15" customHeight="1">
      <c r="A33" s="41" t="s">
        <v>33</v>
      </c>
      <c r="B33" s="93"/>
      <c r="C33" s="93"/>
      <c r="D33" s="93"/>
      <c r="E33" s="93"/>
      <c r="F33" s="93"/>
      <c r="G33" s="93"/>
      <c r="H33" s="93"/>
      <c r="I33" s="93"/>
      <c r="J33" s="93"/>
      <c r="K33" s="93"/>
      <c r="L33" s="93"/>
      <c r="M33" s="44"/>
      <c r="N33" s="44"/>
      <c r="O33" s="44"/>
      <c r="P33" s="44"/>
      <c r="Q33" s="44"/>
      <c r="R33" s="44"/>
      <c r="S33" s="44"/>
      <c r="T33" s="44"/>
      <c r="U33" s="44"/>
      <c r="V33" s="44"/>
    </row>
    <row r="34" spans="1:25" ht="15" customHeight="1">
      <c r="A34" s="238" t="s">
        <v>1</v>
      </c>
      <c r="B34" s="239"/>
      <c r="C34" s="239"/>
      <c r="D34" s="240"/>
      <c r="E34" s="236"/>
      <c r="F34" s="237"/>
      <c r="G34" s="237"/>
      <c r="H34" s="48" t="s">
        <v>81</v>
      </c>
      <c r="I34" s="244" t="s">
        <v>79</v>
      </c>
      <c r="J34" s="245"/>
      <c r="K34" s="246"/>
      <c r="L34" s="49"/>
      <c r="M34" s="50"/>
      <c r="N34" s="50"/>
      <c r="O34" s="50"/>
      <c r="P34" s="50"/>
      <c r="Q34" s="51"/>
      <c r="R34" s="52"/>
      <c r="S34" s="51"/>
      <c r="T34" s="53"/>
    </row>
    <row r="35" spans="1:25" ht="15" customHeight="1">
      <c r="A35" s="241"/>
      <c r="B35" s="242"/>
      <c r="C35" s="242"/>
      <c r="D35" s="243"/>
      <c r="E35" s="236"/>
      <c r="F35" s="237"/>
      <c r="G35" s="237"/>
      <c r="H35" s="48" t="s">
        <v>81</v>
      </c>
      <c r="I35" s="244" t="s">
        <v>79</v>
      </c>
      <c r="J35" s="245"/>
      <c r="K35" s="246"/>
      <c r="L35" s="49"/>
      <c r="M35" s="50"/>
      <c r="N35" s="50"/>
      <c r="O35" s="50"/>
      <c r="P35" s="50"/>
      <c r="Q35" s="51"/>
      <c r="R35" s="52"/>
      <c r="S35" s="51"/>
      <c r="T35" s="53"/>
    </row>
    <row r="36" spans="1:25" ht="15" customHeight="1">
      <c r="A36" s="45" t="s">
        <v>106</v>
      </c>
      <c r="B36" s="44"/>
      <c r="C36" s="44"/>
      <c r="D36" s="44"/>
      <c r="E36" s="44"/>
      <c r="F36" s="44"/>
      <c r="G36" s="44"/>
      <c r="H36" s="44"/>
      <c r="I36" s="44"/>
      <c r="M36" s="44"/>
    </row>
    <row r="37" spans="1:25" ht="15" customHeight="1">
      <c r="A37" s="45" t="s">
        <v>107</v>
      </c>
      <c r="B37" s="44"/>
      <c r="C37" s="44"/>
      <c r="D37" s="44"/>
      <c r="E37" s="44"/>
      <c r="F37" s="44"/>
      <c r="G37" s="44"/>
      <c r="H37" s="44"/>
      <c r="I37" s="44"/>
      <c r="M37" s="44"/>
    </row>
    <row r="38" spans="1:25" ht="10.5" customHeight="1">
      <c r="A38" s="54"/>
      <c r="B38" s="54"/>
      <c r="C38" s="93"/>
      <c r="D38" s="93"/>
      <c r="E38" s="93"/>
      <c r="F38" s="93"/>
      <c r="G38" s="93"/>
      <c r="H38" s="93"/>
      <c r="I38" s="93"/>
      <c r="L38" s="54"/>
      <c r="M38" s="54"/>
      <c r="N38" s="93"/>
      <c r="Q38" s="93"/>
      <c r="R38" s="93"/>
      <c r="S38" s="93"/>
      <c r="T38" s="93"/>
    </row>
    <row r="39" spans="1:25" ht="15" customHeight="1">
      <c r="A39" s="41" t="s">
        <v>34</v>
      </c>
    </row>
    <row r="40" spans="1:25" ht="9.75" customHeight="1">
      <c r="A40" s="288" t="s">
        <v>24</v>
      </c>
      <c r="B40" s="289"/>
      <c r="C40" s="289"/>
      <c r="D40" s="290"/>
      <c r="E40" s="342" t="s">
        <v>170</v>
      </c>
      <c r="F40" s="343"/>
      <c r="G40" s="343"/>
      <c r="H40" s="316" t="s">
        <v>171</v>
      </c>
      <c r="I40" s="354"/>
      <c r="J40" s="354"/>
      <c r="K40" s="154"/>
      <c r="L40" s="154"/>
      <c r="M40" s="153"/>
      <c r="N40" s="288" t="s">
        <v>85</v>
      </c>
      <c r="O40" s="289"/>
      <c r="P40" s="289"/>
      <c r="Q40" s="289"/>
      <c r="R40" s="289"/>
      <c r="S40" s="289"/>
      <c r="T40" s="289"/>
      <c r="U40" s="289"/>
      <c r="V40" s="290"/>
      <c r="W40" s="296" t="s">
        <v>84</v>
      </c>
      <c r="X40" s="297"/>
      <c r="Y40" s="298"/>
    </row>
    <row r="41" spans="1:25" ht="19.5" customHeight="1">
      <c r="A41" s="291"/>
      <c r="B41" s="233"/>
      <c r="C41" s="233"/>
      <c r="D41" s="292"/>
      <c r="E41" s="344"/>
      <c r="F41" s="345"/>
      <c r="G41" s="345"/>
      <c r="H41" s="384"/>
      <c r="I41" s="385"/>
      <c r="J41" s="385"/>
      <c r="K41" s="386" t="s">
        <v>172</v>
      </c>
      <c r="L41" s="387"/>
      <c r="M41" s="388"/>
      <c r="N41" s="291"/>
      <c r="O41" s="233"/>
      <c r="P41" s="233"/>
      <c r="Q41" s="233"/>
      <c r="R41" s="233"/>
      <c r="S41" s="233"/>
      <c r="T41" s="233"/>
      <c r="U41" s="233"/>
      <c r="V41" s="292"/>
      <c r="W41" s="299"/>
      <c r="X41" s="300"/>
      <c r="Y41" s="301"/>
    </row>
    <row r="42" spans="1:25" ht="15" customHeight="1">
      <c r="A42" s="293"/>
      <c r="B42" s="294"/>
      <c r="C42" s="294"/>
      <c r="D42" s="295"/>
      <c r="E42" s="346"/>
      <c r="F42" s="347"/>
      <c r="G42" s="347"/>
      <c r="H42" s="318"/>
      <c r="I42" s="355"/>
      <c r="J42" s="355"/>
      <c r="K42" s="389"/>
      <c r="L42" s="355"/>
      <c r="M42" s="319"/>
      <c r="N42" s="293"/>
      <c r="O42" s="294"/>
      <c r="P42" s="294"/>
      <c r="Q42" s="294"/>
      <c r="R42" s="294"/>
      <c r="S42" s="294"/>
      <c r="T42" s="294"/>
      <c r="U42" s="294"/>
      <c r="V42" s="295"/>
      <c r="W42" s="302"/>
      <c r="X42" s="303"/>
      <c r="Y42" s="304"/>
    </row>
    <row r="43" spans="1:25" ht="15" customHeight="1">
      <c r="A43" s="339"/>
      <c r="B43" s="339"/>
      <c r="C43" s="339"/>
      <c r="D43" s="339"/>
      <c r="E43" s="277"/>
      <c r="F43" s="278"/>
      <c r="G43" s="97" t="s">
        <v>59</v>
      </c>
      <c r="H43" s="307"/>
      <c r="I43" s="308"/>
      <c r="J43" s="96" t="s">
        <v>59</v>
      </c>
      <c r="K43" s="390"/>
      <c r="L43" s="308"/>
      <c r="M43" s="97" t="s">
        <v>59</v>
      </c>
      <c r="N43" s="392"/>
      <c r="O43" s="393"/>
      <c r="P43" s="393"/>
      <c r="Q43" s="393"/>
      <c r="R43" s="393"/>
      <c r="S43" s="393"/>
      <c r="T43" s="393"/>
      <c r="U43" s="393"/>
      <c r="V43" s="394"/>
      <c r="W43" s="244" t="s">
        <v>79</v>
      </c>
      <c r="X43" s="245"/>
      <c r="Y43" s="246"/>
    </row>
    <row r="44" spans="1:25" ht="15" customHeight="1">
      <c r="A44" s="339"/>
      <c r="B44" s="339"/>
      <c r="C44" s="339"/>
      <c r="D44" s="339"/>
      <c r="E44" s="277"/>
      <c r="F44" s="278"/>
      <c r="G44" s="97" t="s">
        <v>59</v>
      </c>
      <c r="H44" s="307"/>
      <c r="I44" s="308"/>
      <c r="J44" s="96" t="s">
        <v>59</v>
      </c>
      <c r="K44" s="390"/>
      <c r="L44" s="308"/>
      <c r="M44" s="97" t="s">
        <v>59</v>
      </c>
      <c r="N44" s="392"/>
      <c r="O44" s="393"/>
      <c r="P44" s="393"/>
      <c r="Q44" s="393"/>
      <c r="R44" s="393"/>
      <c r="S44" s="393"/>
      <c r="T44" s="393"/>
      <c r="U44" s="393"/>
      <c r="V44" s="394"/>
      <c r="W44" s="244" t="s">
        <v>79</v>
      </c>
      <c r="X44" s="245"/>
      <c r="Y44" s="246"/>
    </row>
    <row r="45" spans="1:25" ht="15" customHeight="1">
      <c r="A45" s="339"/>
      <c r="B45" s="339"/>
      <c r="C45" s="339"/>
      <c r="D45" s="339"/>
      <c r="E45" s="277"/>
      <c r="F45" s="278"/>
      <c r="G45" s="97" t="s">
        <v>59</v>
      </c>
      <c r="H45" s="307"/>
      <c r="I45" s="308"/>
      <c r="J45" s="96" t="s">
        <v>59</v>
      </c>
      <c r="K45" s="390"/>
      <c r="L45" s="308"/>
      <c r="M45" s="97" t="s">
        <v>59</v>
      </c>
      <c r="N45" s="392"/>
      <c r="O45" s="393"/>
      <c r="P45" s="393"/>
      <c r="Q45" s="393"/>
      <c r="R45" s="393"/>
      <c r="S45" s="393"/>
      <c r="T45" s="393"/>
      <c r="U45" s="393"/>
      <c r="V45" s="394"/>
      <c r="W45" s="244" t="s">
        <v>79</v>
      </c>
      <c r="X45" s="245"/>
      <c r="Y45" s="246"/>
    </row>
    <row r="46" spans="1:25" ht="15" customHeight="1">
      <c r="A46" s="339"/>
      <c r="B46" s="339"/>
      <c r="C46" s="339"/>
      <c r="D46" s="339"/>
      <c r="E46" s="277"/>
      <c r="F46" s="278"/>
      <c r="G46" s="97" t="s">
        <v>59</v>
      </c>
      <c r="H46" s="307"/>
      <c r="I46" s="308"/>
      <c r="J46" s="96" t="s">
        <v>59</v>
      </c>
      <c r="K46" s="390"/>
      <c r="L46" s="308"/>
      <c r="M46" s="97" t="s">
        <v>59</v>
      </c>
      <c r="N46" s="392"/>
      <c r="O46" s="393"/>
      <c r="P46" s="393"/>
      <c r="Q46" s="393"/>
      <c r="R46" s="393"/>
      <c r="S46" s="393"/>
      <c r="T46" s="393"/>
      <c r="U46" s="393"/>
      <c r="V46" s="394"/>
      <c r="W46" s="244" t="s">
        <v>79</v>
      </c>
      <c r="X46" s="245"/>
      <c r="Y46" s="246"/>
    </row>
    <row r="47" spans="1:25" ht="15" customHeight="1">
      <c r="A47" s="339"/>
      <c r="B47" s="339"/>
      <c r="C47" s="339"/>
      <c r="D47" s="339"/>
      <c r="E47" s="277"/>
      <c r="F47" s="278"/>
      <c r="G47" s="97" t="s">
        <v>59</v>
      </c>
      <c r="H47" s="307"/>
      <c r="I47" s="308"/>
      <c r="J47" s="96" t="s">
        <v>59</v>
      </c>
      <c r="K47" s="390"/>
      <c r="L47" s="308"/>
      <c r="M47" s="97" t="s">
        <v>59</v>
      </c>
      <c r="N47" s="392"/>
      <c r="O47" s="393"/>
      <c r="P47" s="393"/>
      <c r="Q47" s="393"/>
      <c r="R47" s="393"/>
      <c r="S47" s="393"/>
      <c r="T47" s="393"/>
      <c r="U47" s="393"/>
      <c r="V47" s="394"/>
      <c r="W47" s="244" t="s">
        <v>79</v>
      </c>
      <c r="X47" s="245"/>
      <c r="Y47" s="246"/>
    </row>
    <row r="48" spans="1:25" ht="15" customHeight="1">
      <c r="A48" s="312" t="s">
        <v>169</v>
      </c>
      <c r="B48" s="312"/>
      <c r="C48" s="312"/>
      <c r="D48" s="312"/>
      <c r="E48" s="305">
        <f ca="1">SUMIF($W43:$Y47,"&lt;&gt;計画外",E43:F47)</f>
        <v>0</v>
      </c>
      <c r="F48" s="306"/>
      <c r="G48" s="97" t="s">
        <v>59</v>
      </c>
      <c r="H48" s="305">
        <f ca="1">SUMIF($W43:$Y47,"&lt;&gt;計画外",H43:I47)</f>
        <v>0</v>
      </c>
      <c r="I48" s="306"/>
      <c r="J48" s="96" t="s">
        <v>59</v>
      </c>
      <c r="K48" s="391">
        <f ca="1">SUMIF($W43:$Y47,"&lt;&gt;計画外",K43:L47)</f>
        <v>0</v>
      </c>
      <c r="L48" s="306"/>
      <c r="M48" s="97" t="s">
        <v>59</v>
      </c>
      <c r="N48" s="234" t="s">
        <v>52</v>
      </c>
      <c r="O48" s="270"/>
      <c r="P48" s="270"/>
      <c r="Q48" s="270"/>
      <c r="R48" s="270"/>
      <c r="S48" s="270"/>
      <c r="T48" s="270"/>
      <c r="U48" s="270"/>
      <c r="V48" s="235"/>
      <c r="W48" s="273">
        <f>COUNTIF(W43:Y47,"実施済")+COUNTIF(W43:Y47,"計画外")</f>
        <v>0</v>
      </c>
      <c r="X48" s="274"/>
      <c r="Y48" s="55" t="s">
        <v>63</v>
      </c>
    </row>
    <row r="49" spans="1:40" ht="15" customHeight="1">
      <c r="A49" s="42" t="s">
        <v>109</v>
      </c>
    </row>
    <row r="50" spans="1:40" ht="7.5" customHeight="1"/>
    <row r="51" spans="1:40" ht="12.75" customHeight="1">
      <c r="A51" s="287" t="s">
        <v>61</v>
      </c>
      <c r="B51" s="287"/>
      <c r="C51" s="287"/>
      <c r="D51" s="287"/>
      <c r="E51" s="287"/>
      <c r="F51" s="287"/>
      <c r="G51" s="287"/>
      <c r="H51" s="287"/>
      <c r="I51" s="287"/>
      <c r="J51" s="327">
        <f ca="1">SUMIF($W43:$Y47,"実施済",E43:F47)+SUMIF($W43:$Y47,"計画外",E43:F47)</f>
        <v>0</v>
      </c>
      <c r="K51" s="328"/>
      <c r="L51" s="298" t="s">
        <v>59</v>
      </c>
      <c r="M51" s="32"/>
      <c r="N51" s="287" t="s">
        <v>62</v>
      </c>
      <c r="O51" s="287"/>
      <c r="P51" s="287"/>
      <c r="Q51" s="287"/>
      <c r="R51" s="287"/>
      <c r="S51" s="287"/>
      <c r="T51" s="287"/>
      <c r="U51" s="287"/>
      <c r="V51" s="287"/>
      <c r="W51" s="327">
        <f ca="1">SUMIF($W43:$Y47,"実施済",K43:L47)+SUMIF($W43:$Y47,"計画外",K43:L47)</f>
        <v>0</v>
      </c>
      <c r="X51" s="328"/>
      <c r="Y51" s="298" t="s">
        <v>59</v>
      </c>
      <c r="Z51" s="56"/>
      <c r="AA51" s="56"/>
      <c r="AB51" s="56"/>
    </row>
    <row r="52" spans="1:40" ht="12.75" customHeight="1">
      <c r="A52" s="287"/>
      <c r="B52" s="287"/>
      <c r="C52" s="287"/>
      <c r="D52" s="287"/>
      <c r="E52" s="287"/>
      <c r="F52" s="287"/>
      <c r="G52" s="287"/>
      <c r="H52" s="287"/>
      <c r="I52" s="287"/>
      <c r="J52" s="329"/>
      <c r="K52" s="330"/>
      <c r="L52" s="304"/>
      <c r="M52" s="32"/>
      <c r="N52" s="287"/>
      <c r="O52" s="287"/>
      <c r="P52" s="287"/>
      <c r="Q52" s="287"/>
      <c r="R52" s="287"/>
      <c r="S52" s="287"/>
      <c r="T52" s="287"/>
      <c r="U52" s="287"/>
      <c r="V52" s="287"/>
      <c r="W52" s="329"/>
      <c r="X52" s="330"/>
      <c r="Y52" s="304"/>
      <c r="Z52" s="56"/>
      <c r="AA52" s="56"/>
      <c r="AB52" s="56"/>
    </row>
    <row r="53" spans="1:40" ht="10.5" customHeight="1">
      <c r="W53" s="26"/>
      <c r="X53" s="26"/>
      <c r="Y53" s="26"/>
      <c r="Z53" s="26"/>
      <c r="AA53" s="26"/>
      <c r="AB53" s="26"/>
      <c r="AC53" s="26"/>
      <c r="AD53" s="26"/>
      <c r="AE53" s="26"/>
    </row>
    <row r="54" spans="1:40" ht="13.5" customHeight="1">
      <c r="A54" s="26" t="s">
        <v>35</v>
      </c>
      <c r="W54" s="26"/>
      <c r="X54" s="26"/>
      <c r="Y54" s="26"/>
      <c r="Z54" s="57"/>
      <c r="AA54" s="57"/>
      <c r="AB54" s="57"/>
      <c r="AC54" s="57"/>
      <c r="AD54" s="57"/>
      <c r="AE54" s="57"/>
    </row>
    <row r="55" spans="1:40" ht="12" customHeight="1">
      <c r="A55" s="234" t="s">
        <v>24</v>
      </c>
      <c r="B55" s="270"/>
      <c r="C55" s="270"/>
      <c r="D55" s="235"/>
      <c r="E55" s="279" t="s">
        <v>39</v>
      </c>
      <c r="F55" s="280"/>
      <c r="G55" s="280"/>
      <c r="H55" s="280"/>
      <c r="I55" s="280"/>
      <c r="J55" s="280"/>
      <c r="K55" s="280"/>
      <c r="L55" s="280"/>
      <c r="M55" s="280"/>
      <c r="N55" s="281"/>
      <c r="O55" s="354" t="s">
        <v>38</v>
      </c>
      <c r="P55" s="354"/>
      <c r="Q55" s="288" t="s">
        <v>36</v>
      </c>
      <c r="R55" s="289"/>
      <c r="S55" s="290"/>
      <c r="T55" s="279" t="s">
        <v>37</v>
      </c>
      <c r="U55" s="280"/>
      <c r="V55" s="281"/>
      <c r="W55" s="376" t="s">
        <v>84</v>
      </c>
      <c r="X55" s="377"/>
      <c r="Y55" s="378"/>
      <c r="AF55" s="58"/>
      <c r="AG55" s="58"/>
      <c r="AH55" s="58"/>
      <c r="AI55" s="58"/>
      <c r="AJ55" s="58"/>
      <c r="AK55" s="58"/>
      <c r="AL55" s="58"/>
      <c r="AM55" s="58"/>
      <c r="AN55" s="58"/>
    </row>
    <row r="56" spans="1:40" ht="12" customHeight="1">
      <c r="A56" s="234"/>
      <c r="B56" s="270"/>
      <c r="C56" s="270"/>
      <c r="D56" s="235"/>
      <c r="E56" s="282"/>
      <c r="F56" s="283"/>
      <c r="G56" s="283"/>
      <c r="H56" s="283"/>
      <c r="I56" s="283"/>
      <c r="J56" s="283"/>
      <c r="K56" s="283"/>
      <c r="L56" s="283"/>
      <c r="M56" s="283"/>
      <c r="N56" s="284"/>
      <c r="O56" s="355"/>
      <c r="P56" s="355"/>
      <c r="Q56" s="293"/>
      <c r="R56" s="294"/>
      <c r="S56" s="295"/>
      <c r="T56" s="282"/>
      <c r="U56" s="283"/>
      <c r="V56" s="284"/>
      <c r="W56" s="379"/>
      <c r="X56" s="380"/>
      <c r="Y56" s="381"/>
      <c r="AF56" s="58"/>
      <c r="AG56" s="58"/>
      <c r="AH56" s="58"/>
      <c r="AI56" s="58"/>
      <c r="AJ56" s="58"/>
      <c r="AK56" s="58"/>
      <c r="AL56" s="58"/>
      <c r="AM56" s="58"/>
      <c r="AN56" s="58"/>
    </row>
    <row r="57" spans="1:40" ht="13.5" customHeight="1">
      <c r="A57" s="250"/>
      <c r="B57" s="251"/>
      <c r="C57" s="251"/>
      <c r="D57" s="252"/>
      <c r="E57" s="253"/>
      <c r="F57" s="254"/>
      <c r="G57" s="254"/>
      <c r="H57" s="254"/>
      <c r="I57" s="254"/>
      <c r="J57" s="254"/>
      <c r="K57" s="254"/>
      <c r="L57" s="254"/>
      <c r="M57" s="254"/>
      <c r="N57" s="255"/>
      <c r="O57" s="356" t="s">
        <v>77</v>
      </c>
      <c r="P57" s="356"/>
      <c r="Q57" s="275"/>
      <c r="R57" s="262"/>
      <c r="S57" s="263"/>
      <c r="T57" s="277"/>
      <c r="U57" s="278"/>
      <c r="V57" s="91" t="s">
        <v>59</v>
      </c>
      <c r="W57" s="244" t="s">
        <v>79</v>
      </c>
      <c r="X57" s="245"/>
      <c r="Y57" s="246"/>
      <c r="AF57" s="32"/>
      <c r="AG57" s="32"/>
      <c r="AH57" s="32"/>
      <c r="AI57" s="32"/>
      <c r="AJ57" s="32"/>
      <c r="AK57" s="32"/>
      <c r="AL57" s="32"/>
      <c r="AM57" s="32"/>
      <c r="AN57" s="32"/>
    </row>
    <row r="58" spans="1:40" ht="13.5" customHeight="1">
      <c r="A58" s="250"/>
      <c r="B58" s="251"/>
      <c r="C58" s="251"/>
      <c r="D58" s="252"/>
      <c r="E58" s="253"/>
      <c r="F58" s="254"/>
      <c r="G58" s="254"/>
      <c r="H58" s="254"/>
      <c r="I58" s="254"/>
      <c r="J58" s="254"/>
      <c r="K58" s="254"/>
      <c r="L58" s="254"/>
      <c r="M58" s="254"/>
      <c r="N58" s="255"/>
      <c r="O58" s="356" t="s">
        <v>77</v>
      </c>
      <c r="P58" s="356"/>
      <c r="Q58" s="275"/>
      <c r="R58" s="262"/>
      <c r="S58" s="263"/>
      <c r="T58" s="277"/>
      <c r="U58" s="278"/>
      <c r="V58" s="91" t="s">
        <v>59</v>
      </c>
      <c r="W58" s="244" t="s">
        <v>79</v>
      </c>
      <c r="X58" s="245"/>
      <c r="Y58" s="246"/>
      <c r="AF58" s="32"/>
      <c r="AG58" s="32"/>
      <c r="AH58" s="32"/>
      <c r="AI58" s="32"/>
      <c r="AJ58" s="32"/>
      <c r="AK58" s="32"/>
      <c r="AL58" s="32"/>
      <c r="AM58" s="32"/>
      <c r="AN58" s="32"/>
    </row>
    <row r="59" spans="1:40" ht="13.5" customHeight="1">
      <c r="A59" s="250"/>
      <c r="B59" s="251"/>
      <c r="C59" s="251"/>
      <c r="D59" s="252"/>
      <c r="E59" s="253"/>
      <c r="F59" s="254"/>
      <c r="G59" s="254"/>
      <c r="H59" s="254"/>
      <c r="I59" s="254"/>
      <c r="J59" s="254"/>
      <c r="K59" s="254"/>
      <c r="L59" s="254"/>
      <c r="M59" s="254"/>
      <c r="N59" s="255"/>
      <c r="O59" s="356" t="s">
        <v>77</v>
      </c>
      <c r="P59" s="356"/>
      <c r="Q59" s="275"/>
      <c r="R59" s="262"/>
      <c r="S59" s="263"/>
      <c r="T59" s="277"/>
      <c r="U59" s="278"/>
      <c r="V59" s="91" t="s">
        <v>59</v>
      </c>
      <c r="W59" s="244" t="s">
        <v>79</v>
      </c>
      <c r="X59" s="245"/>
      <c r="Y59" s="246"/>
      <c r="AB59" s="59"/>
      <c r="AF59" s="32"/>
      <c r="AG59" s="32"/>
      <c r="AH59" s="32"/>
      <c r="AI59" s="32"/>
      <c r="AJ59" s="32"/>
      <c r="AK59" s="32"/>
      <c r="AL59" s="32"/>
      <c r="AM59" s="32"/>
      <c r="AN59" s="32"/>
    </row>
    <row r="60" spans="1:40" ht="13.5" customHeight="1">
      <c r="A60" s="250"/>
      <c r="B60" s="251"/>
      <c r="C60" s="251"/>
      <c r="D60" s="252"/>
      <c r="E60" s="253"/>
      <c r="F60" s="254"/>
      <c r="G60" s="254"/>
      <c r="H60" s="254"/>
      <c r="I60" s="254"/>
      <c r="J60" s="254"/>
      <c r="K60" s="254"/>
      <c r="L60" s="254"/>
      <c r="M60" s="254"/>
      <c r="N60" s="255"/>
      <c r="O60" s="356" t="s">
        <v>77</v>
      </c>
      <c r="P60" s="356"/>
      <c r="Q60" s="275"/>
      <c r="R60" s="262"/>
      <c r="S60" s="263"/>
      <c r="T60" s="277"/>
      <c r="U60" s="278"/>
      <c r="V60" s="91" t="s">
        <v>59</v>
      </c>
      <c r="W60" s="244" t="s">
        <v>79</v>
      </c>
      <c r="X60" s="245"/>
      <c r="Y60" s="246"/>
      <c r="AB60" s="60"/>
      <c r="AF60" s="32"/>
      <c r="AG60" s="32"/>
      <c r="AH60" s="32"/>
      <c r="AI60" s="32"/>
      <c r="AJ60" s="32"/>
      <c r="AK60" s="32"/>
      <c r="AL60" s="32"/>
      <c r="AM60" s="32"/>
      <c r="AN60" s="32"/>
    </row>
    <row r="61" spans="1:40" ht="13.5" customHeight="1">
      <c r="A61" s="250"/>
      <c r="B61" s="251"/>
      <c r="C61" s="251"/>
      <c r="D61" s="252"/>
      <c r="E61" s="253"/>
      <c r="F61" s="254"/>
      <c r="G61" s="254"/>
      <c r="H61" s="254"/>
      <c r="I61" s="254"/>
      <c r="J61" s="254"/>
      <c r="K61" s="254"/>
      <c r="L61" s="254"/>
      <c r="M61" s="254"/>
      <c r="N61" s="255"/>
      <c r="O61" s="356" t="s">
        <v>77</v>
      </c>
      <c r="P61" s="356"/>
      <c r="Q61" s="275"/>
      <c r="R61" s="262"/>
      <c r="S61" s="263"/>
      <c r="T61" s="277"/>
      <c r="U61" s="278"/>
      <c r="V61" s="91" t="s">
        <v>59</v>
      </c>
      <c r="W61" s="244" t="s">
        <v>79</v>
      </c>
      <c r="X61" s="245"/>
      <c r="Y61" s="246"/>
      <c r="AB61" s="60"/>
      <c r="AF61" s="32"/>
      <c r="AG61" s="32"/>
      <c r="AH61" s="32"/>
      <c r="AI61" s="32"/>
      <c r="AJ61" s="32"/>
      <c r="AK61" s="32"/>
      <c r="AL61" s="32"/>
      <c r="AM61" s="32"/>
      <c r="AN61" s="32"/>
    </row>
    <row r="62" spans="1:40" ht="13.5" customHeight="1">
      <c r="A62" s="321" t="s">
        <v>40</v>
      </c>
      <c r="B62" s="322"/>
      <c r="C62" s="322"/>
      <c r="D62" s="323"/>
      <c r="E62" s="88">
        <f>COUNTA(A57:D61)-COUNTIF(W57:Y61,"計画外")</f>
        <v>0</v>
      </c>
      <c r="F62" s="91" t="s">
        <v>63</v>
      </c>
      <c r="G62" s="321" t="s">
        <v>41</v>
      </c>
      <c r="H62" s="322"/>
      <c r="I62" s="323"/>
      <c r="J62" s="89">
        <f>COUNTIF(O57:P61,"有")-COUNTIFS(W57:W61,"計画外",O57:O61,"有")</f>
        <v>0</v>
      </c>
      <c r="K62" s="91" t="s">
        <v>63</v>
      </c>
      <c r="L62" s="351" t="s">
        <v>42</v>
      </c>
      <c r="M62" s="351"/>
      <c r="N62" s="321"/>
      <c r="O62" s="89">
        <f>E62-J62</f>
        <v>0</v>
      </c>
      <c r="P62" s="91" t="s">
        <v>63</v>
      </c>
      <c r="Q62" s="275" t="s">
        <v>86</v>
      </c>
      <c r="R62" s="262"/>
      <c r="S62" s="263"/>
      <c r="T62" s="306">
        <f ca="1">SUMIF(W57:Y61,"&lt;&gt;計画外",T57:U61)</f>
        <v>0</v>
      </c>
      <c r="U62" s="306"/>
      <c r="V62" s="91" t="s">
        <v>59</v>
      </c>
      <c r="W62" s="273">
        <f>COUNTIF(W57:Y61,"実施済")+COUNTIF(W57:Y61,"計画外")</f>
        <v>0</v>
      </c>
      <c r="X62" s="274"/>
      <c r="Y62" s="95" t="s">
        <v>63</v>
      </c>
      <c r="AB62" s="57"/>
      <c r="AC62" s="57"/>
      <c r="AD62" s="57"/>
      <c r="AE62" s="57"/>
    </row>
    <row r="63" spans="1:40" ht="13.5" customHeight="1">
      <c r="A63" s="61" t="s">
        <v>100</v>
      </c>
      <c r="C63" s="62"/>
      <c r="D63" s="62"/>
      <c r="E63" s="63"/>
      <c r="F63" s="93"/>
      <c r="G63" s="62"/>
      <c r="H63" s="62"/>
      <c r="I63" s="62"/>
      <c r="J63" s="63"/>
      <c r="K63" s="93"/>
      <c r="L63" s="62"/>
      <c r="M63" s="62"/>
      <c r="N63" s="62"/>
      <c r="O63" s="64"/>
      <c r="P63" s="93"/>
      <c r="Q63" s="65"/>
      <c r="R63" s="65"/>
      <c r="S63" s="65"/>
      <c r="T63" s="66"/>
      <c r="U63" s="66"/>
      <c r="V63" s="93"/>
      <c r="W63" s="67"/>
      <c r="X63" s="67"/>
      <c r="Y63" s="68"/>
      <c r="AB63" s="57"/>
      <c r="AC63" s="57"/>
      <c r="AD63" s="57"/>
      <c r="AE63" s="57"/>
    </row>
    <row r="64" spans="1:40" ht="13.5" customHeight="1">
      <c r="A64" s="42" t="s">
        <v>110</v>
      </c>
    </row>
    <row r="65" spans="1:31" ht="6.75" customHeight="1">
      <c r="A65" s="62"/>
      <c r="B65" s="62"/>
      <c r="C65" s="62"/>
      <c r="D65" s="62"/>
      <c r="E65" s="69"/>
      <c r="F65" s="93"/>
      <c r="G65" s="62"/>
      <c r="H65" s="62"/>
      <c r="I65" s="62"/>
      <c r="J65" s="69"/>
      <c r="K65" s="93"/>
      <c r="L65" s="62"/>
      <c r="M65" s="62"/>
      <c r="N65" s="62"/>
      <c r="O65" s="70"/>
      <c r="P65" s="93"/>
      <c r="Q65" s="65"/>
      <c r="R65" s="65"/>
      <c r="S65" s="65"/>
      <c r="T65" s="93"/>
      <c r="U65" s="93"/>
      <c r="V65" s="43"/>
      <c r="W65" s="71"/>
      <c r="X65" s="71"/>
      <c r="Y65" s="68"/>
      <c r="AB65" s="57"/>
      <c r="AC65" s="57"/>
      <c r="AD65" s="57"/>
      <c r="AE65" s="57"/>
    </row>
    <row r="66" spans="1:31" ht="13.5" customHeight="1">
      <c r="A66" s="352" t="s">
        <v>40</v>
      </c>
      <c r="B66" s="352"/>
      <c r="C66" s="352"/>
      <c r="D66" s="352"/>
      <c r="E66" s="352"/>
      <c r="F66" s="352"/>
      <c r="G66" s="352"/>
      <c r="H66" s="352"/>
      <c r="I66" s="352"/>
      <c r="J66" s="327">
        <f>W62</f>
        <v>0</v>
      </c>
      <c r="K66" s="328"/>
      <c r="L66" s="298" t="s">
        <v>63</v>
      </c>
      <c r="M66" s="32"/>
      <c r="N66" s="348" t="s">
        <v>65</v>
      </c>
      <c r="O66" s="349"/>
      <c r="P66" s="349"/>
      <c r="Q66" s="349"/>
      <c r="R66" s="349"/>
      <c r="S66" s="349"/>
      <c r="T66" s="349"/>
      <c r="U66" s="349"/>
      <c r="V66" s="350"/>
      <c r="W66" s="273">
        <f>COUNTIFS(O57:P61,"有",W57:X61,"実施済")+COUNTIFS(O57:P61,"有",W57:X61,"計画外")</f>
        <v>0</v>
      </c>
      <c r="X66" s="274"/>
      <c r="Y66" s="95" t="s">
        <v>63</v>
      </c>
      <c r="Z66" s="26"/>
      <c r="AA66" s="26"/>
      <c r="AB66" s="26"/>
      <c r="AC66" s="26"/>
      <c r="AD66" s="26"/>
      <c r="AE66" s="26"/>
    </row>
    <row r="67" spans="1:31" ht="13.5" customHeight="1">
      <c r="A67" s="353"/>
      <c r="B67" s="353"/>
      <c r="C67" s="353"/>
      <c r="D67" s="353"/>
      <c r="E67" s="353"/>
      <c r="F67" s="353"/>
      <c r="G67" s="353"/>
      <c r="H67" s="353"/>
      <c r="I67" s="353"/>
      <c r="J67" s="329"/>
      <c r="K67" s="330"/>
      <c r="L67" s="304"/>
      <c r="M67" s="26"/>
      <c r="N67" s="264" t="s">
        <v>98</v>
      </c>
      <c r="O67" s="265"/>
      <c r="P67" s="265"/>
      <c r="Q67" s="265"/>
      <c r="R67" s="265"/>
      <c r="S67" s="265"/>
      <c r="T67" s="265"/>
      <c r="U67" s="265"/>
      <c r="V67" s="266"/>
      <c r="W67" s="273">
        <f>J66-W66</f>
        <v>0</v>
      </c>
      <c r="X67" s="274"/>
      <c r="Y67" s="95" t="s">
        <v>63</v>
      </c>
      <c r="Z67" s="26"/>
      <c r="AA67" s="26"/>
      <c r="AB67" s="26"/>
      <c r="AC67" s="26"/>
      <c r="AD67" s="26"/>
      <c r="AE67" s="26"/>
    </row>
    <row r="68" spans="1:31" ht="10.5" customHeight="1">
      <c r="A68" s="26"/>
      <c r="B68" s="26"/>
      <c r="C68" s="26"/>
      <c r="D68" s="26"/>
      <c r="E68" s="26"/>
      <c r="F68" s="26"/>
      <c r="G68" s="26"/>
      <c r="H68" s="26"/>
      <c r="I68" s="26"/>
      <c r="J68" s="26"/>
      <c r="K68" s="26"/>
      <c r="L68" s="26"/>
      <c r="M68" s="26"/>
      <c r="N68" s="26"/>
      <c r="O68" s="44"/>
      <c r="P68" s="26"/>
      <c r="Q68" s="26"/>
      <c r="R68" s="26"/>
      <c r="S68" s="26"/>
      <c r="T68" s="26"/>
      <c r="U68" s="26"/>
      <c r="V68" s="26"/>
      <c r="W68" s="26"/>
      <c r="X68" s="26"/>
      <c r="Y68" s="26"/>
      <c r="Z68" s="57"/>
      <c r="AA68" s="57"/>
      <c r="AB68" s="57"/>
      <c r="AC68" s="57"/>
      <c r="AD68" s="57"/>
      <c r="AE68" s="57"/>
    </row>
    <row r="69" spans="1:31" ht="13.5" customHeight="1">
      <c r="A69" s="26" t="s">
        <v>43</v>
      </c>
      <c r="W69" s="26"/>
      <c r="X69" s="26"/>
      <c r="Y69" s="26"/>
      <c r="Z69" s="57"/>
      <c r="AA69" s="57"/>
      <c r="AB69" s="57"/>
      <c r="AC69" s="57"/>
      <c r="AD69" s="57"/>
      <c r="AE69" s="57"/>
    </row>
    <row r="70" spans="1:31" ht="13.5" customHeight="1">
      <c r="A70" s="256" t="s">
        <v>24</v>
      </c>
      <c r="B70" s="257"/>
      <c r="C70" s="257"/>
      <c r="D70" s="258"/>
      <c r="E70" s="280" t="s">
        <v>44</v>
      </c>
      <c r="F70" s="280"/>
      <c r="G70" s="280"/>
      <c r="H70" s="280"/>
      <c r="I70" s="280"/>
      <c r="J70" s="280"/>
      <c r="K70" s="280"/>
      <c r="L70" s="280"/>
      <c r="M70" s="280"/>
      <c r="N70" s="281"/>
      <c r="O70" s="316" t="s">
        <v>38</v>
      </c>
      <c r="P70" s="317"/>
      <c r="Q70" s="288" t="s">
        <v>36</v>
      </c>
      <c r="R70" s="289"/>
      <c r="S70" s="290"/>
      <c r="T70" s="279" t="s">
        <v>37</v>
      </c>
      <c r="U70" s="280"/>
      <c r="V70" s="281"/>
      <c r="W70" s="309" t="s">
        <v>84</v>
      </c>
      <c r="X70" s="310"/>
      <c r="Y70" s="311"/>
    </row>
    <row r="71" spans="1:31" ht="13.5" customHeight="1">
      <c r="A71" s="259"/>
      <c r="B71" s="260"/>
      <c r="C71" s="260"/>
      <c r="D71" s="261"/>
      <c r="E71" s="283"/>
      <c r="F71" s="283"/>
      <c r="G71" s="283"/>
      <c r="H71" s="283"/>
      <c r="I71" s="283"/>
      <c r="J71" s="283"/>
      <c r="K71" s="283"/>
      <c r="L71" s="283"/>
      <c r="M71" s="283"/>
      <c r="N71" s="284"/>
      <c r="O71" s="318"/>
      <c r="P71" s="319"/>
      <c r="Q71" s="293"/>
      <c r="R71" s="294"/>
      <c r="S71" s="295"/>
      <c r="T71" s="282"/>
      <c r="U71" s="283"/>
      <c r="V71" s="284"/>
      <c r="W71" s="309"/>
      <c r="X71" s="310"/>
      <c r="Y71" s="311"/>
    </row>
    <row r="72" spans="1:31" ht="13.5" customHeight="1">
      <c r="A72" s="250"/>
      <c r="B72" s="251"/>
      <c r="C72" s="251"/>
      <c r="D72" s="252"/>
      <c r="E72" s="253"/>
      <c r="F72" s="254"/>
      <c r="G72" s="254"/>
      <c r="H72" s="254"/>
      <c r="I72" s="254"/>
      <c r="J72" s="254"/>
      <c r="K72" s="254"/>
      <c r="L72" s="254"/>
      <c r="M72" s="254"/>
      <c r="N72" s="255"/>
      <c r="O72" s="320" t="s">
        <v>77</v>
      </c>
      <c r="P72" s="320"/>
      <c r="Q72" s="275"/>
      <c r="R72" s="262"/>
      <c r="S72" s="263"/>
      <c r="T72" s="277"/>
      <c r="U72" s="278"/>
      <c r="V72" s="91" t="s">
        <v>59</v>
      </c>
      <c r="W72" s="244" t="s">
        <v>79</v>
      </c>
      <c r="X72" s="245"/>
      <c r="Y72" s="246"/>
    </row>
    <row r="73" spans="1:31" ht="13.5" customHeight="1">
      <c r="A73" s="250"/>
      <c r="B73" s="251"/>
      <c r="C73" s="251"/>
      <c r="D73" s="252"/>
      <c r="E73" s="253"/>
      <c r="F73" s="254"/>
      <c r="G73" s="254"/>
      <c r="H73" s="254"/>
      <c r="I73" s="254"/>
      <c r="J73" s="254"/>
      <c r="K73" s="254"/>
      <c r="L73" s="254"/>
      <c r="M73" s="254"/>
      <c r="N73" s="255"/>
      <c r="O73" s="320" t="s">
        <v>77</v>
      </c>
      <c r="P73" s="320"/>
      <c r="Q73" s="275"/>
      <c r="R73" s="262"/>
      <c r="S73" s="263"/>
      <c r="T73" s="277"/>
      <c r="U73" s="278"/>
      <c r="V73" s="91" t="s">
        <v>59</v>
      </c>
      <c r="W73" s="244" t="s">
        <v>79</v>
      </c>
      <c r="X73" s="245"/>
      <c r="Y73" s="246"/>
    </row>
    <row r="74" spans="1:31" ht="13.5" customHeight="1">
      <c r="A74" s="250"/>
      <c r="B74" s="251"/>
      <c r="C74" s="251"/>
      <c r="D74" s="252"/>
      <c r="E74" s="253"/>
      <c r="F74" s="254"/>
      <c r="G74" s="254"/>
      <c r="H74" s="254"/>
      <c r="I74" s="254"/>
      <c r="J74" s="254"/>
      <c r="K74" s="254"/>
      <c r="L74" s="254"/>
      <c r="M74" s="254"/>
      <c r="N74" s="255"/>
      <c r="O74" s="320" t="s">
        <v>77</v>
      </c>
      <c r="P74" s="320"/>
      <c r="Q74" s="275"/>
      <c r="R74" s="262"/>
      <c r="S74" s="263"/>
      <c r="T74" s="277"/>
      <c r="U74" s="278"/>
      <c r="V74" s="91" t="s">
        <v>59</v>
      </c>
      <c r="W74" s="244" t="s">
        <v>79</v>
      </c>
      <c r="X74" s="245"/>
      <c r="Y74" s="246"/>
    </row>
    <row r="75" spans="1:31" ht="13.5" customHeight="1">
      <c r="A75" s="250"/>
      <c r="B75" s="251"/>
      <c r="C75" s="251"/>
      <c r="D75" s="252"/>
      <c r="E75" s="253"/>
      <c r="F75" s="254"/>
      <c r="G75" s="254"/>
      <c r="H75" s="254"/>
      <c r="I75" s="254"/>
      <c r="J75" s="254"/>
      <c r="K75" s="254"/>
      <c r="L75" s="254"/>
      <c r="M75" s="254"/>
      <c r="N75" s="255"/>
      <c r="O75" s="320" t="s">
        <v>77</v>
      </c>
      <c r="P75" s="320"/>
      <c r="Q75" s="275"/>
      <c r="R75" s="262"/>
      <c r="S75" s="263"/>
      <c r="T75" s="277"/>
      <c r="U75" s="278"/>
      <c r="V75" s="91" t="s">
        <v>59</v>
      </c>
      <c r="W75" s="244" t="s">
        <v>79</v>
      </c>
      <c r="X75" s="245"/>
      <c r="Y75" s="246"/>
      <c r="AB75" s="26"/>
    </row>
    <row r="76" spans="1:31" ht="13.5" customHeight="1">
      <c r="A76" s="250"/>
      <c r="B76" s="251"/>
      <c r="C76" s="251"/>
      <c r="D76" s="252"/>
      <c r="E76" s="253"/>
      <c r="F76" s="254"/>
      <c r="G76" s="254"/>
      <c r="H76" s="254"/>
      <c r="I76" s="254"/>
      <c r="J76" s="254"/>
      <c r="K76" s="254"/>
      <c r="L76" s="254"/>
      <c r="M76" s="254"/>
      <c r="N76" s="255"/>
      <c r="O76" s="320" t="s">
        <v>77</v>
      </c>
      <c r="P76" s="320"/>
      <c r="Q76" s="275"/>
      <c r="R76" s="262"/>
      <c r="S76" s="263"/>
      <c r="T76" s="277"/>
      <c r="U76" s="278"/>
      <c r="V76" s="91" t="s">
        <v>59</v>
      </c>
      <c r="W76" s="244" t="s">
        <v>79</v>
      </c>
      <c r="X76" s="245"/>
      <c r="Y76" s="246"/>
      <c r="AB76" s="26"/>
    </row>
    <row r="77" spans="1:31" ht="13.5" customHeight="1">
      <c r="A77" s="351" t="s">
        <v>45</v>
      </c>
      <c r="B77" s="351"/>
      <c r="C77" s="351"/>
      <c r="D77" s="351"/>
      <c r="E77" s="88">
        <f>COUNTA(A72:D76)-COUNTIF(W72:Y76,"計画外")</f>
        <v>0</v>
      </c>
      <c r="F77" s="91" t="s">
        <v>63</v>
      </c>
      <c r="G77" s="321" t="s">
        <v>41</v>
      </c>
      <c r="H77" s="322"/>
      <c r="I77" s="323"/>
      <c r="J77" s="89">
        <f>COUNTIF(O72:P76,"有")-COUNTIFS(W72:W76,"計画外",O72:O76,"有")</f>
        <v>0</v>
      </c>
      <c r="K77" s="91" t="s">
        <v>63</v>
      </c>
      <c r="L77" s="351" t="s">
        <v>42</v>
      </c>
      <c r="M77" s="351"/>
      <c r="N77" s="321"/>
      <c r="O77" s="87">
        <f>E77-J77</f>
        <v>0</v>
      </c>
      <c r="P77" s="91" t="s">
        <v>63</v>
      </c>
      <c r="Q77" s="234" t="s">
        <v>47</v>
      </c>
      <c r="R77" s="270"/>
      <c r="S77" s="270"/>
      <c r="T77" s="305">
        <f ca="1">SUMIF(W72:Y76,"&lt;&gt;計画外",T72:U76)</f>
        <v>0</v>
      </c>
      <c r="U77" s="306"/>
      <c r="V77" s="25" t="s">
        <v>59</v>
      </c>
      <c r="W77" s="273">
        <f>COUNTIF(W72:Y76,"実施済")+COUNTIF(W72:Y76,"計画外")</f>
        <v>0</v>
      </c>
      <c r="X77" s="274"/>
      <c r="Y77" s="95" t="s">
        <v>63</v>
      </c>
      <c r="AB77" s="57"/>
    </row>
    <row r="78" spans="1:31" ht="13.5" customHeight="1">
      <c r="A78" s="42" t="s">
        <v>110</v>
      </c>
    </row>
    <row r="79" spans="1:31" ht="6.75" customHeight="1">
      <c r="Z79" s="26"/>
      <c r="AA79" s="26"/>
      <c r="AB79" s="26"/>
      <c r="AC79" s="26"/>
      <c r="AD79" s="26"/>
      <c r="AE79" s="57"/>
    </row>
    <row r="80" spans="1:31" ht="13.5" customHeight="1">
      <c r="A80" s="352" t="s">
        <v>88</v>
      </c>
      <c r="B80" s="352"/>
      <c r="C80" s="352"/>
      <c r="D80" s="352"/>
      <c r="E80" s="352"/>
      <c r="F80" s="352"/>
      <c r="G80" s="352"/>
      <c r="H80" s="352"/>
      <c r="I80" s="352"/>
      <c r="J80" s="327">
        <f>W77</f>
        <v>0</v>
      </c>
      <c r="K80" s="328"/>
      <c r="L80" s="298" t="s">
        <v>63</v>
      </c>
      <c r="M80" s="32"/>
      <c r="N80" s="348" t="s">
        <v>65</v>
      </c>
      <c r="O80" s="349"/>
      <c r="P80" s="349"/>
      <c r="Q80" s="349"/>
      <c r="R80" s="349"/>
      <c r="S80" s="349"/>
      <c r="T80" s="349"/>
      <c r="U80" s="349"/>
      <c r="V80" s="350"/>
      <c r="W80" s="273">
        <f>COUNTIFS(O72:P76,"有",W72:X76,"実施済")+COUNTIFS(O72:P76,"有",W72:X76,"計画外")</f>
        <v>0</v>
      </c>
      <c r="X80" s="274"/>
      <c r="Y80" s="95" t="s">
        <v>63</v>
      </c>
      <c r="Z80" s="26"/>
      <c r="AA80" s="26"/>
      <c r="AB80" s="26"/>
      <c r="AC80" s="26"/>
      <c r="AD80" s="26"/>
      <c r="AE80" s="26"/>
    </row>
    <row r="81" spans="1:34" ht="13.5" customHeight="1">
      <c r="A81" s="353"/>
      <c r="B81" s="353"/>
      <c r="C81" s="353"/>
      <c r="D81" s="353"/>
      <c r="E81" s="353"/>
      <c r="F81" s="353"/>
      <c r="G81" s="353"/>
      <c r="H81" s="353"/>
      <c r="I81" s="353"/>
      <c r="J81" s="329"/>
      <c r="K81" s="330"/>
      <c r="L81" s="304"/>
      <c r="M81" s="26"/>
      <c r="N81" s="264" t="s">
        <v>98</v>
      </c>
      <c r="O81" s="265"/>
      <c r="P81" s="265"/>
      <c r="Q81" s="265"/>
      <c r="R81" s="265"/>
      <c r="S81" s="265"/>
      <c r="T81" s="265"/>
      <c r="U81" s="265"/>
      <c r="V81" s="266"/>
      <c r="W81" s="273">
        <f>J80-W80</f>
        <v>0</v>
      </c>
      <c r="X81" s="274"/>
      <c r="Y81" s="95" t="s">
        <v>63</v>
      </c>
      <c r="Z81" s="26"/>
      <c r="AA81" s="26"/>
      <c r="AB81" s="26"/>
      <c r="AC81" s="26"/>
      <c r="AD81" s="26"/>
      <c r="AE81" s="26"/>
    </row>
    <row r="82" spans="1:34" ht="9.75" customHeight="1"/>
    <row r="83" spans="1:34" ht="13.5" customHeight="1">
      <c r="A83" s="26" t="s">
        <v>46</v>
      </c>
      <c r="J83" s="72" t="s">
        <v>89</v>
      </c>
      <c r="K83" s="73"/>
      <c r="L83" s="73"/>
      <c r="M83" s="73"/>
      <c r="N83" s="73"/>
      <c r="O83" s="73"/>
      <c r="P83" s="73"/>
      <c r="Q83" s="73"/>
    </row>
    <row r="84" spans="1:34" ht="13.5" customHeight="1">
      <c r="A84" s="247" t="s">
        <v>24</v>
      </c>
      <c r="B84" s="247"/>
      <c r="C84" s="247"/>
      <c r="D84" s="248" t="s">
        <v>90</v>
      </c>
      <c r="E84" s="248"/>
      <c r="F84" s="248"/>
      <c r="G84" s="248"/>
      <c r="H84" s="248"/>
      <c r="I84" s="248"/>
      <c r="J84" s="248"/>
      <c r="K84" s="248"/>
      <c r="L84" s="248" t="s">
        <v>76</v>
      </c>
      <c r="M84" s="248"/>
      <c r="N84" s="248"/>
      <c r="O84" s="248"/>
      <c r="P84" s="248"/>
      <c r="Q84" s="312" t="s">
        <v>36</v>
      </c>
      <c r="R84" s="312"/>
      <c r="S84" s="312"/>
      <c r="T84" s="276" t="s">
        <v>37</v>
      </c>
      <c r="U84" s="276"/>
      <c r="V84" s="276"/>
      <c r="W84" s="267" t="s">
        <v>84</v>
      </c>
      <c r="X84" s="267"/>
      <c r="Y84" s="267"/>
      <c r="AE84" s="57"/>
    </row>
    <row r="85" spans="1:34" ht="13.5" customHeight="1">
      <c r="A85" s="247"/>
      <c r="B85" s="247"/>
      <c r="C85" s="247"/>
      <c r="D85" s="248"/>
      <c r="E85" s="248"/>
      <c r="F85" s="248"/>
      <c r="G85" s="248"/>
      <c r="H85" s="248"/>
      <c r="I85" s="248"/>
      <c r="J85" s="248"/>
      <c r="K85" s="248"/>
      <c r="L85" s="248"/>
      <c r="M85" s="248"/>
      <c r="N85" s="248"/>
      <c r="O85" s="248"/>
      <c r="P85" s="248"/>
      <c r="Q85" s="312"/>
      <c r="R85" s="312"/>
      <c r="S85" s="312"/>
      <c r="T85" s="276"/>
      <c r="U85" s="276"/>
      <c r="V85" s="276"/>
      <c r="W85" s="267"/>
      <c r="X85" s="267"/>
      <c r="Y85" s="267"/>
      <c r="AE85" s="57"/>
    </row>
    <row r="86" spans="1:34" ht="13.5" customHeight="1">
      <c r="A86" s="247"/>
      <c r="B86" s="247"/>
      <c r="C86" s="247"/>
      <c r="D86" s="249" t="s">
        <v>49</v>
      </c>
      <c r="E86" s="249"/>
      <c r="F86" s="249" t="s">
        <v>50</v>
      </c>
      <c r="G86" s="249"/>
      <c r="H86" s="249" t="s">
        <v>48</v>
      </c>
      <c r="I86" s="249"/>
      <c r="J86" s="248" t="s">
        <v>51</v>
      </c>
      <c r="K86" s="248"/>
      <c r="L86" s="248"/>
      <c r="M86" s="248"/>
      <c r="N86" s="248"/>
      <c r="O86" s="248"/>
      <c r="P86" s="248"/>
      <c r="Q86" s="312"/>
      <c r="R86" s="312"/>
      <c r="S86" s="312"/>
      <c r="T86" s="276"/>
      <c r="U86" s="276"/>
      <c r="V86" s="276"/>
      <c r="W86" s="267"/>
      <c r="X86" s="267"/>
      <c r="Y86" s="267"/>
      <c r="Z86" s="74"/>
      <c r="AA86" s="75"/>
    </row>
    <row r="87" spans="1:34" ht="13.5" customHeight="1">
      <c r="A87" s="247"/>
      <c r="B87" s="247"/>
      <c r="C87" s="247"/>
      <c r="D87" s="249"/>
      <c r="E87" s="249"/>
      <c r="F87" s="249"/>
      <c r="G87" s="249"/>
      <c r="H87" s="249"/>
      <c r="I87" s="249"/>
      <c r="J87" s="248"/>
      <c r="K87" s="248"/>
      <c r="L87" s="248"/>
      <c r="M87" s="248"/>
      <c r="N87" s="248"/>
      <c r="O87" s="248"/>
      <c r="P87" s="248"/>
      <c r="Q87" s="312"/>
      <c r="R87" s="312"/>
      <c r="S87" s="312"/>
      <c r="T87" s="276"/>
      <c r="U87" s="276"/>
      <c r="V87" s="276"/>
      <c r="W87" s="267"/>
      <c r="X87" s="267"/>
      <c r="Y87" s="267"/>
      <c r="Z87" s="75"/>
      <c r="AA87" s="75"/>
    </row>
    <row r="88" spans="1:34" ht="13.5" customHeight="1">
      <c r="A88" s="247"/>
      <c r="B88" s="247"/>
      <c r="C88" s="247"/>
      <c r="D88" s="249"/>
      <c r="E88" s="249"/>
      <c r="F88" s="249"/>
      <c r="G88" s="249"/>
      <c r="H88" s="249"/>
      <c r="I88" s="249"/>
      <c r="J88" s="248"/>
      <c r="K88" s="248"/>
      <c r="L88" s="248"/>
      <c r="M88" s="248"/>
      <c r="N88" s="248"/>
      <c r="O88" s="248"/>
      <c r="P88" s="248"/>
      <c r="Q88" s="312"/>
      <c r="R88" s="312"/>
      <c r="S88" s="312"/>
      <c r="T88" s="276"/>
      <c r="U88" s="276"/>
      <c r="V88" s="276"/>
      <c r="W88" s="267"/>
      <c r="X88" s="267"/>
      <c r="Y88" s="267"/>
      <c r="Z88" s="75"/>
      <c r="AA88" s="75"/>
    </row>
    <row r="89" spans="1:34" ht="13.5" customHeight="1">
      <c r="A89" s="247"/>
      <c r="B89" s="247"/>
      <c r="C89" s="247"/>
      <c r="D89" s="249"/>
      <c r="E89" s="249"/>
      <c r="F89" s="249"/>
      <c r="G89" s="249"/>
      <c r="H89" s="249"/>
      <c r="I89" s="249"/>
      <c r="J89" s="248"/>
      <c r="K89" s="248"/>
      <c r="L89" s="248"/>
      <c r="M89" s="248"/>
      <c r="N89" s="248"/>
      <c r="O89" s="248"/>
      <c r="P89" s="248"/>
      <c r="Q89" s="312"/>
      <c r="R89" s="312"/>
      <c r="S89" s="312"/>
      <c r="T89" s="276"/>
      <c r="U89" s="276"/>
      <c r="V89" s="276"/>
      <c r="W89" s="267"/>
      <c r="X89" s="267"/>
      <c r="Y89" s="267"/>
      <c r="Z89" s="75"/>
      <c r="AA89" s="75"/>
    </row>
    <row r="90" spans="1:34" ht="13.5" customHeight="1">
      <c r="A90" s="250"/>
      <c r="B90" s="262"/>
      <c r="C90" s="263"/>
      <c r="D90" s="234"/>
      <c r="E90" s="235"/>
      <c r="F90" s="234"/>
      <c r="G90" s="235"/>
      <c r="H90" s="234"/>
      <c r="I90" s="235"/>
      <c r="J90" s="234"/>
      <c r="K90" s="235"/>
      <c r="L90" s="253"/>
      <c r="M90" s="254"/>
      <c r="N90" s="254"/>
      <c r="O90" s="254"/>
      <c r="P90" s="255"/>
      <c r="Q90" s="275"/>
      <c r="R90" s="262"/>
      <c r="S90" s="263"/>
      <c r="T90" s="268"/>
      <c r="U90" s="269"/>
      <c r="V90" s="91" t="s">
        <v>59</v>
      </c>
      <c r="W90" s="244" t="s">
        <v>79</v>
      </c>
      <c r="X90" s="245"/>
      <c r="Y90" s="246"/>
      <c r="Z90" s="76"/>
      <c r="AA90" s="77"/>
      <c r="AB90" s="26"/>
    </row>
    <row r="91" spans="1:34" ht="13.5" customHeight="1">
      <c r="A91" s="250"/>
      <c r="B91" s="262"/>
      <c r="C91" s="263"/>
      <c r="D91" s="234"/>
      <c r="E91" s="235"/>
      <c r="F91" s="234"/>
      <c r="G91" s="235"/>
      <c r="H91" s="234"/>
      <c r="I91" s="235"/>
      <c r="J91" s="234"/>
      <c r="K91" s="235"/>
      <c r="L91" s="253"/>
      <c r="M91" s="254"/>
      <c r="N91" s="254"/>
      <c r="O91" s="254"/>
      <c r="P91" s="255"/>
      <c r="Q91" s="275"/>
      <c r="R91" s="262"/>
      <c r="S91" s="263"/>
      <c r="T91" s="268"/>
      <c r="U91" s="269"/>
      <c r="V91" s="91" t="s">
        <v>59</v>
      </c>
      <c r="W91" s="244" t="s">
        <v>79</v>
      </c>
      <c r="X91" s="245"/>
      <c r="Y91" s="246"/>
      <c r="Z91" s="76"/>
      <c r="AA91" s="77"/>
      <c r="AB91" s="26"/>
    </row>
    <row r="92" spans="1:34" ht="13.5" customHeight="1">
      <c r="A92" s="250"/>
      <c r="B92" s="262"/>
      <c r="C92" s="263"/>
      <c r="D92" s="234"/>
      <c r="E92" s="235"/>
      <c r="F92" s="234"/>
      <c r="G92" s="235"/>
      <c r="H92" s="234"/>
      <c r="I92" s="235"/>
      <c r="J92" s="234"/>
      <c r="K92" s="235"/>
      <c r="L92" s="253"/>
      <c r="M92" s="254"/>
      <c r="N92" s="254"/>
      <c r="O92" s="254"/>
      <c r="P92" s="255"/>
      <c r="Q92" s="275"/>
      <c r="R92" s="262"/>
      <c r="S92" s="263"/>
      <c r="T92" s="268"/>
      <c r="U92" s="269"/>
      <c r="V92" s="91" t="s">
        <v>59</v>
      </c>
      <c r="W92" s="244" t="s">
        <v>79</v>
      </c>
      <c r="X92" s="245"/>
      <c r="Y92" s="246"/>
      <c r="Z92" s="76"/>
      <c r="AA92" s="77"/>
      <c r="AB92" s="26"/>
    </row>
    <row r="93" spans="1:34" ht="13.5" customHeight="1">
      <c r="A93" s="250"/>
      <c r="B93" s="251"/>
      <c r="C93" s="252"/>
      <c r="D93" s="234"/>
      <c r="E93" s="235"/>
      <c r="F93" s="234"/>
      <c r="G93" s="235"/>
      <c r="H93" s="234"/>
      <c r="I93" s="235"/>
      <c r="J93" s="234"/>
      <c r="K93" s="235"/>
      <c r="L93" s="253"/>
      <c r="M93" s="254"/>
      <c r="N93" s="254"/>
      <c r="O93" s="254"/>
      <c r="P93" s="255"/>
      <c r="Q93" s="275"/>
      <c r="R93" s="262"/>
      <c r="S93" s="263"/>
      <c r="T93" s="268"/>
      <c r="U93" s="269"/>
      <c r="V93" s="91" t="s">
        <v>59</v>
      </c>
      <c r="W93" s="244" t="s">
        <v>79</v>
      </c>
      <c r="X93" s="245"/>
      <c r="Y93" s="246"/>
      <c r="Z93" s="76"/>
      <c r="AA93" s="77"/>
      <c r="AB93" s="26"/>
    </row>
    <row r="94" spans="1:34" ht="13.5" customHeight="1">
      <c r="A94" s="250"/>
      <c r="B94" s="251"/>
      <c r="C94" s="252"/>
      <c r="D94" s="234"/>
      <c r="E94" s="235"/>
      <c r="F94" s="234"/>
      <c r="G94" s="235"/>
      <c r="H94" s="234"/>
      <c r="I94" s="235"/>
      <c r="J94" s="234"/>
      <c r="K94" s="235"/>
      <c r="L94" s="253"/>
      <c r="M94" s="254"/>
      <c r="N94" s="254"/>
      <c r="O94" s="254"/>
      <c r="P94" s="255"/>
      <c r="Q94" s="275"/>
      <c r="R94" s="262"/>
      <c r="S94" s="263"/>
      <c r="T94" s="268"/>
      <c r="U94" s="269"/>
      <c r="V94" s="91" t="s">
        <v>59</v>
      </c>
      <c r="W94" s="244" t="s">
        <v>79</v>
      </c>
      <c r="X94" s="245"/>
      <c r="Y94" s="246"/>
      <c r="Z94" s="76"/>
      <c r="AA94" s="77"/>
      <c r="AB94" s="26"/>
    </row>
    <row r="95" spans="1:34" ht="13.5" customHeight="1">
      <c r="A95" s="234" t="s">
        <v>2</v>
      </c>
      <c r="B95" s="270"/>
      <c r="C95" s="235"/>
      <c r="D95" s="87">
        <f>COUNTIF(D90:E94,"○")-COUNTIFS(W90:X94,"計画外",D90:E94,"○")</f>
        <v>0</v>
      </c>
      <c r="E95" s="91" t="s">
        <v>63</v>
      </c>
      <c r="F95" s="87">
        <f>COUNTIF(F90:G94,"○")-COUNTIFS(W90:X94,"計画外",F90:G94,"○")</f>
        <v>0</v>
      </c>
      <c r="G95" s="91" t="s">
        <v>63</v>
      </c>
      <c r="H95" s="87">
        <f>COUNTIF(H90:I94,"○")-COUNTIFS(W90:X94,"計画外",H90:I94,"○")</f>
        <v>0</v>
      </c>
      <c r="I95" s="91" t="s">
        <v>63</v>
      </c>
      <c r="J95" s="87">
        <f>COUNTIF(J90:K94,"○")-COUNTIFS(W90:X94,"計画外",J90:K94,"○")</f>
        <v>0</v>
      </c>
      <c r="K95" s="91" t="s">
        <v>63</v>
      </c>
      <c r="L95" s="234" t="s">
        <v>52</v>
      </c>
      <c r="M95" s="270"/>
      <c r="N95" s="270"/>
      <c r="O95" s="270"/>
      <c r="P95" s="235"/>
      <c r="Q95" s="234" t="s">
        <v>47</v>
      </c>
      <c r="R95" s="270"/>
      <c r="S95" s="270"/>
      <c r="T95" s="271">
        <f ca="1">SUMIF(W90:Y94,"&lt;&gt;計画外",T90:U94)</f>
        <v>0</v>
      </c>
      <c r="U95" s="272"/>
      <c r="V95" s="25" t="s">
        <v>59</v>
      </c>
      <c r="W95" s="273">
        <f>COUNTIF(W90:Y94,"実施済")+COUNTIF(W90:Y94,"計画外")</f>
        <v>0</v>
      </c>
      <c r="X95" s="274"/>
      <c r="Y95" s="95" t="s">
        <v>63</v>
      </c>
      <c r="Z95" s="78"/>
      <c r="AA95" s="79"/>
      <c r="AF95" s="80"/>
      <c r="AG95" s="80"/>
      <c r="AH95" s="68"/>
    </row>
    <row r="96" spans="1:34" ht="13.5" customHeight="1">
      <c r="A96" s="42" t="s">
        <v>110</v>
      </c>
    </row>
    <row r="97" spans="1:31" ht="6.75" customHeight="1">
      <c r="A97" s="81"/>
      <c r="B97" s="65"/>
      <c r="C97" s="65"/>
      <c r="D97" s="93"/>
      <c r="E97" s="93"/>
      <c r="F97" s="93"/>
      <c r="G97" s="93"/>
      <c r="H97" s="93"/>
      <c r="I97" s="93"/>
      <c r="J97" s="93"/>
      <c r="K97" s="93"/>
      <c r="L97" s="82"/>
      <c r="M97" s="82"/>
      <c r="N97" s="82"/>
      <c r="O97" s="82"/>
      <c r="P97" s="82"/>
      <c r="Q97" s="65"/>
      <c r="R97" s="65"/>
      <c r="S97" s="65"/>
      <c r="T97" s="66"/>
      <c r="U97" s="66"/>
      <c r="V97" s="93"/>
      <c r="W97" s="83"/>
      <c r="X97" s="83"/>
      <c r="Y97" s="83"/>
      <c r="Z97" s="77"/>
      <c r="AA97" s="77"/>
      <c r="AB97" s="26"/>
    </row>
    <row r="98" spans="1:31" ht="13.5" customHeight="1">
      <c r="A98" s="372" t="s">
        <v>53</v>
      </c>
      <c r="B98" s="372"/>
      <c r="C98" s="372"/>
      <c r="D98" s="372"/>
      <c r="E98" s="372"/>
      <c r="F98" s="372"/>
      <c r="G98" s="372"/>
      <c r="H98" s="372"/>
      <c r="I98" s="372"/>
      <c r="J98" s="373">
        <f>W95</f>
        <v>0</v>
      </c>
      <c r="K98" s="374"/>
      <c r="L98" s="95" t="s">
        <v>63</v>
      </c>
      <c r="M98" s="84"/>
      <c r="N98" s="40"/>
      <c r="O98" s="40"/>
      <c r="P98" s="40"/>
      <c r="Q98" s="40"/>
      <c r="R98" s="40"/>
      <c r="S98" s="40"/>
      <c r="T98" s="40"/>
      <c r="U98" s="40"/>
      <c r="V98" s="40"/>
      <c r="W98" s="32"/>
      <c r="X98" s="32"/>
      <c r="Y98" s="32"/>
      <c r="Z98" s="26"/>
      <c r="AA98" s="26"/>
      <c r="AB98" s="26"/>
      <c r="AC98" s="26"/>
      <c r="AD98" s="26"/>
      <c r="AE98" s="26"/>
    </row>
    <row r="99" spans="1:31" ht="9.75" customHeight="1">
      <c r="A99" s="54"/>
      <c r="B99" s="54"/>
      <c r="C99" s="54"/>
      <c r="D99" s="54"/>
      <c r="E99" s="54"/>
      <c r="F99" s="54"/>
      <c r="G99" s="54"/>
      <c r="H99" s="54"/>
      <c r="I99" s="54"/>
      <c r="J99" s="34"/>
      <c r="K99" s="34"/>
      <c r="L99" s="34"/>
      <c r="M99" s="32"/>
      <c r="N99" s="40"/>
      <c r="O99" s="40"/>
      <c r="P99" s="40"/>
      <c r="Q99" s="40"/>
      <c r="R99" s="40"/>
      <c r="S99" s="40"/>
      <c r="T99" s="40"/>
      <c r="U99" s="40"/>
      <c r="V99" s="40"/>
      <c r="W99" s="32"/>
      <c r="X99" s="32"/>
      <c r="Y99" s="32"/>
      <c r="Z99" s="26"/>
      <c r="AA99" s="26"/>
      <c r="AB99" s="26"/>
      <c r="AC99" s="26"/>
      <c r="AD99" s="26"/>
      <c r="AE99" s="26"/>
    </row>
    <row r="100" spans="1:31" ht="13.5" customHeight="1">
      <c r="A100" s="85" t="s">
        <v>113</v>
      </c>
      <c r="B100" s="54"/>
      <c r="C100" s="54"/>
      <c r="D100" s="54"/>
      <c r="E100" s="54"/>
      <c r="F100" s="54"/>
      <c r="G100" s="54"/>
      <c r="H100" s="54"/>
      <c r="I100" s="54"/>
      <c r="J100" s="34"/>
      <c r="K100" s="34"/>
      <c r="L100" s="34"/>
      <c r="M100" s="32"/>
      <c r="N100" s="40"/>
      <c r="O100" s="40"/>
      <c r="P100" s="40"/>
      <c r="Q100" s="40"/>
      <c r="R100" s="40"/>
      <c r="S100" s="40"/>
      <c r="T100" s="40"/>
      <c r="U100" s="40"/>
      <c r="V100" s="40"/>
      <c r="W100" s="32"/>
      <c r="X100" s="32"/>
      <c r="Y100" s="32"/>
      <c r="Z100" s="26"/>
      <c r="AA100" s="26"/>
      <c r="AB100" s="26"/>
      <c r="AC100" s="26"/>
      <c r="AD100" s="26"/>
      <c r="AE100" s="26"/>
    </row>
    <row r="101" spans="1:31" ht="13.5" customHeight="1">
      <c r="A101" s="27" t="s">
        <v>178</v>
      </c>
    </row>
    <row r="102" spans="1:31" ht="13.5" customHeight="1">
      <c r="A102" s="365" t="s">
        <v>101</v>
      </c>
      <c r="B102" s="366"/>
      <c r="C102" s="366"/>
      <c r="D102" s="366"/>
      <c r="E102" s="366"/>
      <c r="F102" s="366"/>
      <c r="G102" s="366"/>
      <c r="H102" s="366"/>
      <c r="I102" s="367"/>
      <c r="J102" s="368"/>
      <c r="K102" s="368"/>
      <c r="L102" s="368"/>
    </row>
    <row r="103" spans="1:31" ht="11.25" customHeight="1">
      <c r="A103" s="159" t="s">
        <v>179</v>
      </c>
    </row>
    <row r="104" spans="1:31" ht="11.25" customHeight="1">
      <c r="A104" s="160" t="s">
        <v>180</v>
      </c>
    </row>
    <row r="105" spans="1:31" ht="6" customHeight="1">
      <c r="A105" s="156"/>
    </row>
    <row r="106" spans="1:31" ht="13.5" customHeight="1">
      <c r="A106" s="86" t="s">
        <v>97</v>
      </c>
    </row>
    <row r="107" spans="1:31" ht="14.25" customHeight="1">
      <c r="A107" s="27" t="s">
        <v>181</v>
      </c>
    </row>
    <row r="108" spans="1:31" ht="13.5" customHeight="1">
      <c r="A108" s="333" t="s">
        <v>54</v>
      </c>
      <c r="B108" s="333"/>
      <c r="C108" s="333"/>
      <c r="D108" s="333"/>
      <c r="E108" s="333"/>
      <c r="F108" s="333"/>
      <c r="G108" s="333"/>
      <c r="H108" s="333"/>
      <c r="I108" s="333"/>
      <c r="J108" s="369"/>
      <c r="K108" s="370"/>
      <c r="L108" s="371"/>
    </row>
    <row r="109" spans="1:31" ht="13.5" customHeight="1">
      <c r="A109" s="333" t="s">
        <v>55</v>
      </c>
      <c r="B109" s="333"/>
      <c r="C109" s="333"/>
      <c r="D109" s="333"/>
      <c r="E109" s="333"/>
      <c r="F109" s="333"/>
      <c r="G109" s="333"/>
      <c r="H109" s="333"/>
      <c r="I109" s="333"/>
      <c r="J109" s="369" t="s">
        <v>91</v>
      </c>
      <c r="K109" s="370"/>
      <c r="L109" s="371"/>
      <c r="M109" s="27" t="s">
        <v>64</v>
      </c>
    </row>
    <row r="110" spans="1:31" ht="13.5" customHeight="1">
      <c r="A110" s="357" t="s">
        <v>177</v>
      </c>
      <c r="B110" s="357"/>
      <c r="C110" s="357"/>
      <c r="D110" s="357"/>
      <c r="E110" s="357"/>
      <c r="F110" s="357"/>
      <c r="G110" s="357"/>
      <c r="H110" s="357"/>
      <c r="I110" s="357"/>
      <c r="J110" s="359"/>
      <c r="K110" s="360"/>
      <c r="L110" s="298" t="s">
        <v>59</v>
      </c>
      <c r="M110" s="363" t="s">
        <v>68</v>
      </c>
      <c r="N110" s="364"/>
      <c r="O110" s="364"/>
      <c r="P110" s="364"/>
      <c r="Q110" s="364"/>
      <c r="R110" s="364"/>
      <c r="S110" s="364"/>
      <c r="T110" s="364"/>
      <c r="U110" s="364"/>
      <c r="V110" s="364"/>
      <c r="W110" s="364"/>
      <c r="X110" s="364"/>
      <c r="Y110" s="364"/>
      <c r="Z110" s="56"/>
      <c r="AA110" s="56"/>
      <c r="AB110" s="56"/>
    </row>
    <row r="111" spans="1:31" ht="13.5" customHeight="1">
      <c r="A111" s="358"/>
      <c r="B111" s="358"/>
      <c r="C111" s="358"/>
      <c r="D111" s="358"/>
      <c r="E111" s="358"/>
      <c r="F111" s="358"/>
      <c r="G111" s="358"/>
      <c r="H111" s="358"/>
      <c r="I111" s="358"/>
      <c r="J111" s="361"/>
      <c r="K111" s="362"/>
      <c r="L111" s="304"/>
      <c r="M111" s="363"/>
      <c r="N111" s="364"/>
      <c r="O111" s="364"/>
      <c r="P111" s="364"/>
      <c r="Q111" s="364"/>
      <c r="R111" s="364"/>
      <c r="S111" s="364"/>
      <c r="T111" s="364"/>
      <c r="U111" s="364"/>
      <c r="V111" s="364"/>
      <c r="W111" s="364"/>
      <c r="X111" s="364"/>
      <c r="Y111" s="364"/>
    </row>
    <row r="112" spans="1:31" ht="13.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sheetData>
  <sheetProtection algorithmName="SHA-512" hashValue="BkXbFwFFimrqZU19w32568JE3bZoaojhrcpZajhFP5p5H6dSatkGsPSTCbwsLq8v7DQpvaEfbrnBoWJJqLJtqw==" saltValue="KWoLNIEew5yWQFGNzQWmMg==" spinCount="100000" sheet="1" formatCells="0" insertRows="0" deleteRows="0"/>
  <mergeCells count="283">
    <mergeCell ref="N40:V42"/>
    <mergeCell ref="N48:V48"/>
    <mergeCell ref="K43:L43"/>
    <mergeCell ref="K44:L44"/>
    <mergeCell ref="K45:L45"/>
    <mergeCell ref="K46:L46"/>
    <mergeCell ref="K47:L47"/>
    <mergeCell ref="K48:L48"/>
    <mergeCell ref="N43:V43"/>
    <mergeCell ref="N44:V44"/>
    <mergeCell ref="N45:V45"/>
    <mergeCell ref="N46:V46"/>
    <mergeCell ref="N47:V47"/>
    <mergeCell ref="H45:I45"/>
    <mergeCell ref="H44:I44"/>
    <mergeCell ref="H43:I43"/>
    <mergeCell ref="H40:J42"/>
    <mergeCell ref="K41:M42"/>
    <mergeCell ref="E47:F47"/>
    <mergeCell ref="E46:F46"/>
    <mergeCell ref="E45:F45"/>
    <mergeCell ref="E44:F44"/>
    <mergeCell ref="E43:F43"/>
    <mergeCell ref="E2:X2"/>
    <mergeCell ref="W61:Y61"/>
    <mergeCell ref="W60:Y60"/>
    <mergeCell ref="W59:Y59"/>
    <mergeCell ref="W58:Y58"/>
    <mergeCell ref="W57:Y57"/>
    <mergeCell ref="W55:Y56"/>
    <mergeCell ref="W62:X62"/>
    <mergeCell ref="A30:F30"/>
    <mergeCell ref="A27:C27"/>
    <mergeCell ref="D27:F27"/>
    <mergeCell ref="G27:I27"/>
    <mergeCell ref="A31:F31"/>
    <mergeCell ref="C14:D15"/>
    <mergeCell ref="G14:H15"/>
    <mergeCell ref="K14:L15"/>
    <mergeCell ref="A14:B15"/>
    <mergeCell ref="E14:F15"/>
    <mergeCell ref="I14:J15"/>
    <mergeCell ref="A10:B10"/>
    <mergeCell ref="A44:D44"/>
    <mergeCell ref="K13:L13"/>
    <mergeCell ref="A18:F18"/>
    <mergeCell ref="A46:D46"/>
    <mergeCell ref="Q77:S77"/>
    <mergeCell ref="E76:N76"/>
    <mergeCell ref="O76:P76"/>
    <mergeCell ref="J66:K67"/>
    <mergeCell ref="W74:Y74"/>
    <mergeCell ref="W73:Y73"/>
    <mergeCell ref="Q70:S71"/>
    <mergeCell ref="T70:V71"/>
    <mergeCell ref="E70:N71"/>
    <mergeCell ref="E72:N72"/>
    <mergeCell ref="Q73:S73"/>
    <mergeCell ref="O75:P75"/>
    <mergeCell ref="T75:U75"/>
    <mergeCell ref="T74:U74"/>
    <mergeCell ref="Q74:S74"/>
    <mergeCell ref="O74:P74"/>
    <mergeCell ref="W67:X67"/>
    <mergeCell ref="W66:X66"/>
    <mergeCell ref="A110:I111"/>
    <mergeCell ref="J93:K93"/>
    <mergeCell ref="A93:C93"/>
    <mergeCell ref="Q93:S93"/>
    <mergeCell ref="A94:C94"/>
    <mergeCell ref="Q94:S94"/>
    <mergeCell ref="A95:C95"/>
    <mergeCell ref="J94:K94"/>
    <mergeCell ref="L110:L111"/>
    <mergeCell ref="J110:K111"/>
    <mergeCell ref="M110:Y111"/>
    <mergeCell ref="A102:I102"/>
    <mergeCell ref="J102:L102"/>
    <mergeCell ref="F93:G93"/>
    <mergeCell ref="F94:G94"/>
    <mergeCell ref="A109:I109"/>
    <mergeCell ref="A108:I108"/>
    <mergeCell ref="J108:L108"/>
    <mergeCell ref="J109:L109"/>
    <mergeCell ref="A98:I98"/>
    <mergeCell ref="J98:K98"/>
    <mergeCell ref="H93:I93"/>
    <mergeCell ref="H94:I94"/>
    <mergeCell ref="D93:E93"/>
    <mergeCell ref="F92:G92"/>
    <mergeCell ref="A92:C92"/>
    <mergeCell ref="E75:N75"/>
    <mergeCell ref="D92:E92"/>
    <mergeCell ref="J92:K92"/>
    <mergeCell ref="H90:I90"/>
    <mergeCell ref="H91:I91"/>
    <mergeCell ref="H92:I92"/>
    <mergeCell ref="A80:I81"/>
    <mergeCell ref="N80:V80"/>
    <mergeCell ref="N81:V81"/>
    <mergeCell ref="A77:D77"/>
    <mergeCell ref="A76:D76"/>
    <mergeCell ref="L90:P90"/>
    <mergeCell ref="L91:P91"/>
    <mergeCell ref="J90:K90"/>
    <mergeCell ref="J91:K91"/>
    <mergeCell ref="F90:G90"/>
    <mergeCell ref="F91:G91"/>
    <mergeCell ref="L77:N77"/>
    <mergeCell ref="Q75:S75"/>
    <mergeCell ref="Q76:S76"/>
    <mergeCell ref="T76:U76"/>
    <mergeCell ref="G77:I77"/>
    <mergeCell ref="M19:V19"/>
    <mergeCell ref="M20:V20"/>
    <mergeCell ref="M21:V21"/>
    <mergeCell ref="N66:V66"/>
    <mergeCell ref="L62:N62"/>
    <mergeCell ref="A66:I67"/>
    <mergeCell ref="A48:D48"/>
    <mergeCell ref="A47:D47"/>
    <mergeCell ref="T77:U77"/>
    <mergeCell ref="O55:P56"/>
    <mergeCell ref="O57:P57"/>
    <mergeCell ref="O58:P58"/>
    <mergeCell ref="O59:P59"/>
    <mergeCell ref="O60:P60"/>
    <mergeCell ref="O61:P61"/>
    <mergeCell ref="Q61:S61"/>
    <mergeCell ref="A62:D62"/>
    <mergeCell ref="A45:D45"/>
    <mergeCell ref="T62:U62"/>
    <mergeCell ref="Q62:S62"/>
    <mergeCell ref="Q57:S57"/>
    <mergeCell ref="Q55:S56"/>
    <mergeCell ref="Q58:S58"/>
    <mergeCell ref="A19:F19"/>
    <mergeCell ref="A20:F20"/>
    <mergeCell ref="A21:F21"/>
    <mergeCell ref="A22:F22"/>
    <mergeCell ref="A23:F23"/>
    <mergeCell ref="G18:L18"/>
    <mergeCell ref="G19:K19"/>
    <mergeCell ref="G20:K20"/>
    <mergeCell ref="A43:D43"/>
    <mergeCell ref="J24:K24"/>
    <mergeCell ref="J27:K27"/>
    <mergeCell ref="A24:C24"/>
    <mergeCell ref="D24:F24"/>
    <mergeCell ref="G24:I24"/>
    <mergeCell ref="E34:G34"/>
    <mergeCell ref="E40:G42"/>
    <mergeCell ref="X13:Y13"/>
    <mergeCell ref="U4:Y4"/>
    <mergeCell ref="U5:Y5"/>
    <mergeCell ref="U6:Y6"/>
    <mergeCell ref="U7:Y7"/>
    <mergeCell ref="N14:O15"/>
    <mergeCell ref="P14:Q15"/>
    <mergeCell ref="R14:S15"/>
    <mergeCell ref="T14:U15"/>
    <mergeCell ref="V14:W15"/>
    <mergeCell ref="X14:Y15"/>
    <mergeCell ref="W18:Y18"/>
    <mergeCell ref="M18:V18"/>
    <mergeCell ref="L80:L81"/>
    <mergeCell ref="J80:K81"/>
    <mergeCell ref="W81:X81"/>
    <mergeCell ref="W80:X80"/>
    <mergeCell ref="W21:Y21"/>
    <mergeCell ref="W20:Y20"/>
    <mergeCell ref="W19:Y19"/>
    <mergeCell ref="G21:K21"/>
    <mergeCell ref="G22:K22"/>
    <mergeCell ref="G23:K23"/>
    <mergeCell ref="E55:N56"/>
    <mergeCell ref="E57:N57"/>
    <mergeCell ref="Y51:Y52"/>
    <mergeCell ref="W51:X52"/>
    <mergeCell ref="J51:K52"/>
    <mergeCell ref="G30:H30"/>
    <mergeCell ref="N51:V52"/>
    <mergeCell ref="L51:L52"/>
    <mergeCell ref="L66:L67"/>
    <mergeCell ref="M22:V22"/>
    <mergeCell ref="M23:V23"/>
    <mergeCell ref="M24:V24"/>
    <mergeCell ref="T60:U60"/>
    <mergeCell ref="T61:U61"/>
    <mergeCell ref="W72:Y72"/>
    <mergeCell ref="W70:Y71"/>
    <mergeCell ref="T72:U72"/>
    <mergeCell ref="T73:U73"/>
    <mergeCell ref="L84:P89"/>
    <mergeCell ref="Q84:S89"/>
    <mergeCell ref="W24:Y24"/>
    <mergeCell ref="E58:N58"/>
    <mergeCell ref="E59:N59"/>
    <mergeCell ref="E60:N60"/>
    <mergeCell ref="E61:N61"/>
    <mergeCell ref="E73:N73"/>
    <mergeCell ref="Q59:S59"/>
    <mergeCell ref="Q60:S60"/>
    <mergeCell ref="O70:P71"/>
    <mergeCell ref="O72:P72"/>
    <mergeCell ref="Q72:S72"/>
    <mergeCell ref="O73:P73"/>
    <mergeCell ref="W76:Y76"/>
    <mergeCell ref="W75:Y75"/>
    <mergeCell ref="W77:X77"/>
    <mergeCell ref="G62:I62"/>
    <mergeCell ref="W23:Y23"/>
    <mergeCell ref="W22:Y22"/>
    <mergeCell ref="T57:U57"/>
    <mergeCell ref="T58:U58"/>
    <mergeCell ref="T59:U59"/>
    <mergeCell ref="T55:V56"/>
    <mergeCell ref="G31:M31"/>
    <mergeCell ref="A51:I52"/>
    <mergeCell ref="A40:D42"/>
    <mergeCell ref="W47:Y47"/>
    <mergeCell ref="W46:Y46"/>
    <mergeCell ref="W45:Y45"/>
    <mergeCell ref="W44:Y44"/>
    <mergeCell ref="W43:Y43"/>
    <mergeCell ref="W40:Y42"/>
    <mergeCell ref="W48:X48"/>
    <mergeCell ref="E48:F48"/>
    <mergeCell ref="A55:D56"/>
    <mergeCell ref="A57:D57"/>
    <mergeCell ref="A58:D58"/>
    <mergeCell ref="A59:D59"/>
    <mergeCell ref="H48:I48"/>
    <mergeCell ref="H47:I47"/>
    <mergeCell ref="H46:I46"/>
    <mergeCell ref="A91:C91"/>
    <mergeCell ref="N67:V67"/>
    <mergeCell ref="W84:Y89"/>
    <mergeCell ref="T90:U90"/>
    <mergeCell ref="T91:U91"/>
    <mergeCell ref="T92:U92"/>
    <mergeCell ref="T93:U93"/>
    <mergeCell ref="T94:U94"/>
    <mergeCell ref="Q95:S95"/>
    <mergeCell ref="T95:U95"/>
    <mergeCell ref="L95:P95"/>
    <mergeCell ref="W95:X95"/>
    <mergeCell ref="W90:Y90"/>
    <mergeCell ref="W91:Y91"/>
    <mergeCell ref="W92:Y92"/>
    <mergeCell ref="W93:Y93"/>
    <mergeCell ref="W94:Y94"/>
    <mergeCell ref="L92:P92"/>
    <mergeCell ref="L93:P93"/>
    <mergeCell ref="L94:P94"/>
    <mergeCell ref="Q90:S90"/>
    <mergeCell ref="Q91:S91"/>
    <mergeCell ref="Q92:S92"/>
    <mergeCell ref="T84:V89"/>
    <mergeCell ref="T3:U3"/>
    <mergeCell ref="X3:Y3"/>
    <mergeCell ref="D94:E94"/>
    <mergeCell ref="E35:G35"/>
    <mergeCell ref="A34:D35"/>
    <mergeCell ref="I34:K34"/>
    <mergeCell ref="I35:K35"/>
    <mergeCell ref="D91:E91"/>
    <mergeCell ref="A84:C89"/>
    <mergeCell ref="D84:K85"/>
    <mergeCell ref="J86:K89"/>
    <mergeCell ref="H86:I89"/>
    <mergeCell ref="F86:G89"/>
    <mergeCell ref="D86:E89"/>
    <mergeCell ref="D90:E90"/>
    <mergeCell ref="A60:D60"/>
    <mergeCell ref="A61:D61"/>
    <mergeCell ref="A75:D75"/>
    <mergeCell ref="E74:N74"/>
    <mergeCell ref="A70:D71"/>
    <mergeCell ref="A72:D72"/>
    <mergeCell ref="A73:D73"/>
    <mergeCell ref="A74:D74"/>
    <mergeCell ref="A90:C90"/>
  </mergeCells>
  <phoneticPr fontId="2"/>
  <dataValidations disablePrompts="1" xWindow="487" yWindow="642" count="13">
    <dataValidation type="list" allowBlank="1" showInputMessage="1" showErrorMessage="1" sqref="Z97:AA97">
      <formula1>"選択下さい,済,未,無"</formula1>
    </dataValidation>
    <dataValidation type="list" allowBlank="1" showInputMessage="1" showErrorMessage="1" sqref="D97 F97 H97 J97 D90:D94 F90:F94 H90:H94 J90:J94">
      <formula1>"　,○"</formula1>
    </dataValidation>
    <dataValidation type="list" allowBlank="1" showInputMessage="1" showErrorMessage="1" errorTitle="入力内容が限定されています。" error="プルダウンから選択してください。" prompt="プルダウンから選択してください。" sqref="W19:Y23">
      <formula1>"選択して下さい,整備済,未整備,計画外"</formula1>
    </dataValidation>
    <dataValidation type="list" allowBlank="1" showInputMessage="1" showErrorMessage="1" sqref="K30 E10">
      <formula1>"1,2,3,4,5,6,7,8,9,10,11,12"</formula1>
    </dataValidation>
    <dataValidation type="list" allowBlank="1" showErrorMessage="1" sqref="G30:H30 A10:B10">
      <formula1>"令和,平成"</formula1>
    </dataValidation>
    <dataValidation type="list" allowBlank="1" showInputMessage="1" showErrorMessage="1" sqref="M30 G10">
      <formula1>"1,2,3,4,5,6,7,8,9,10,11,12,13,14,15,16,17,18,19,20,21,22,23,24,25,26,27,28,29,30,31"</formula1>
    </dataValidation>
    <dataValidation allowBlank="1" showErrorMessage="1" sqref="Q34:T37 M34"/>
    <dataValidation type="list" allowBlank="1" showInputMessage="1" showErrorMessage="1" errorTitle="入力内容が限定されています。" error="プルダウンから選択してください。" prompt="プルダウンから選択してください。" sqref="I34:K35 W97:Y97">
      <formula1>"選択して下さい,実施済,未実施"</formula1>
    </dataValidation>
    <dataValidation type="list" allowBlank="1" showInputMessage="1" showErrorMessage="1" prompt="プルダウンから選択してください。" sqref="J109:L109">
      <formula1>"○or×,○,×"</formula1>
    </dataValidation>
    <dataValidation type="list" allowBlank="1" showInputMessage="1" showErrorMessage="1" prompt="プルダウンから選択してください。" sqref="O57:P61 O72:P76">
      <formula1>"有or無,有,無,"</formula1>
    </dataValidation>
    <dataValidation type="list" allowBlank="1" showInputMessage="1" showErrorMessage="1" sqref="D2">
      <formula1>"2,3,4,5"</formula1>
    </dataValidation>
    <dataValidation type="list" allowBlank="1" showInputMessage="1" showErrorMessage="1" errorTitle="入力内容が限定されています。" error="プルダウンから選択してください。" prompt="プルダウンから選択してください。" sqref="W43:Y47 W57:Y61 W72:Y76 W90:Y94">
      <formula1>"選択して下さい,実施済,未実施,計画外"</formula1>
    </dataValidation>
    <dataValidation operator="greaterThan" allowBlank="1" showErrorMessage="1" sqref="D24:F24"/>
  </dataValidations>
  <printOptions horizontalCentered="1"/>
  <pageMargins left="0.23622047244094491" right="0.23622047244094491" top="0.74803149606299213" bottom="0.74803149606299213" header="0.31496062992125984" footer="0.31496062992125984"/>
  <pageSetup paperSize="9" fitToHeight="0" orientation="portrait" r:id="rId1"/>
  <rowBreaks count="1" manualBreakCount="1">
    <brk id="53" max="24" man="1"/>
  </rowBreaks>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V29"/>
  <sheetViews>
    <sheetView workbookViewId="0">
      <selection activeCell="G19" sqref="G19:G20"/>
    </sheetView>
  </sheetViews>
  <sheetFormatPr defaultRowHeight="13.5"/>
  <cols>
    <col min="1" max="1" width="7.75" style="1" customWidth="1"/>
    <col min="2" max="2" width="12.5" style="1" customWidth="1"/>
    <col min="3" max="7" width="6.625" style="1" customWidth="1"/>
    <col min="8" max="8" width="13.875" style="1" customWidth="1"/>
    <col min="9" max="9" width="6.625" style="1" customWidth="1"/>
    <col min="10" max="10" width="9.75" style="1" customWidth="1"/>
    <col min="11" max="11" width="3.875" style="1" customWidth="1"/>
    <col min="12" max="22" width="6.625" style="1" customWidth="1"/>
    <col min="23" max="16384" width="9" style="1"/>
  </cols>
  <sheetData>
    <row r="1" spans="1:22" ht="21" customHeight="1">
      <c r="A1" s="7" t="s">
        <v>104</v>
      </c>
    </row>
    <row r="2" spans="1:22" ht="35.25" customHeight="1">
      <c r="A2" s="8"/>
      <c r="B2" s="8"/>
      <c r="C2" s="8"/>
      <c r="D2" s="8"/>
      <c r="E2" s="11" t="s">
        <v>93</v>
      </c>
      <c r="F2" s="9">
        <v>2</v>
      </c>
      <c r="G2" s="161" t="s">
        <v>119</v>
      </c>
      <c r="H2" s="161"/>
      <c r="I2" s="161"/>
      <c r="J2" s="161"/>
      <c r="K2" s="161"/>
      <c r="L2" s="161"/>
      <c r="M2" s="161"/>
      <c r="N2" s="161"/>
      <c r="O2" s="161"/>
      <c r="P2" s="161"/>
      <c r="Q2" s="161"/>
      <c r="R2" s="161"/>
      <c r="S2" s="8"/>
      <c r="T2" s="8"/>
      <c r="U2" s="8"/>
      <c r="V2" s="8"/>
    </row>
    <row r="3" spans="1:22" ht="17.25" customHeight="1">
      <c r="A3" s="9"/>
      <c r="B3" s="9"/>
      <c r="C3" s="9"/>
      <c r="D3" s="9"/>
      <c r="E3" s="9"/>
      <c r="F3" s="9"/>
      <c r="G3" s="9"/>
      <c r="H3" s="9"/>
      <c r="I3" s="9"/>
      <c r="J3" s="9"/>
      <c r="K3" s="9"/>
      <c r="L3" s="9"/>
      <c r="M3" s="9"/>
      <c r="N3" s="9"/>
      <c r="O3" s="9"/>
      <c r="P3" s="9"/>
      <c r="Q3" s="9"/>
      <c r="R3" s="9"/>
      <c r="S3" s="9"/>
      <c r="T3" s="9"/>
      <c r="U3" s="9"/>
      <c r="V3" s="9"/>
    </row>
    <row r="4" spans="1:22" ht="17.25" customHeight="1">
      <c r="J4" s="3"/>
      <c r="K4" s="3"/>
      <c r="R4" s="3" t="s">
        <v>11</v>
      </c>
      <c r="S4" s="224" t="s">
        <v>126</v>
      </c>
      <c r="T4" s="224"/>
      <c r="U4" s="224"/>
      <c r="V4" s="224"/>
    </row>
    <row r="5" spans="1:22" ht="17.25" customHeight="1">
      <c r="J5" s="3"/>
      <c r="K5" s="3"/>
      <c r="R5" s="3" t="s">
        <v>12</v>
      </c>
      <c r="S5" s="395" t="s">
        <v>128</v>
      </c>
      <c r="T5" s="395"/>
      <c r="U5" s="395"/>
      <c r="V5" s="395"/>
    </row>
    <row r="6" spans="1:22" ht="17.25" customHeight="1">
      <c r="J6" s="3"/>
      <c r="K6" s="3"/>
      <c r="R6" s="3" t="s">
        <v>14</v>
      </c>
      <c r="S6" s="395" t="s">
        <v>130</v>
      </c>
      <c r="T6" s="395"/>
      <c r="U6" s="395"/>
      <c r="V6" s="395"/>
    </row>
    <row r="7" spans="1:22" ht="17.25" customHeight="1">
      <c r="J7" s="3"/>
      <c r="K7" s="3"/>
      <c r="R7" s="3" t="s">
        <v>13</v>
      </c>
      <c r="S7" s="395" t="s">
        <v>132</v>
      </c>
      <c r="T7" s="395"/>
      <c r="U7" s="395"/>
      <c r="V7" s="395"/>
    </row>
    <row r="8" spans="1:22" ht="17.25" customHeight="1">
      <c r="S8" s="2"/>
      <c r="T8" s="2"/>
      <c r="U8" s="2"/>
      <c r="V8" s="2"/>
    </row>
    <row r="9" spans="1:22" ht="18" customHeight="1">
      <c r="A9" s="4"/>
      <c r="B9" s="12" t="s">
        <v>93</v>
      </c>
      <c r="C9" s="13">
        <v>2</v>
      </c>
      <c r="D9" s="227" t="s">
        <v>125</v>
      </c>
      <c r="E9" s="227"/>
      <c r="F9" s="227"/>
      <c r="G9" s="227"/>
      <c r="H9" s="227"/>
      <c r="I9" s="227"/>
      <c r="J9" s="227"/>
      <c r="K9" s="227"/>
      <c r="L9" s="227"/>
      <c r="M9" s="227"/>
      <c r="N9" s="227"/>
      <c r="O9" s="227"/>
      <c r="P9" s="227"/>
      <c r="Q9" s="227"/>
      <c r="R9" s="227"/>
      <c r="S9" s="227"/>
    </row>
    <row r="10" spans="1:22" ht="18" customHeight="1">
      <c r="A10" s="4"/>
      <c r="C10" s="4"/>
      <c r="D10" s="4"/>
      <c r="E10" s="4"/>
      <c r="F10" s="4"/>
      <c r="G10" s="4"/>
      <c r="H10" s="4"/>
      <c r="I10" s="4"/>
    </row>
    <row r="11" spans="1:22" ht="18" customHeight="1">
      <c r="A11" s="10"/>
      <c r="B11" s="164" t="s">
        <v>166</v>
      </c>
      <c r="C11" s="164"/>
      <c r="D11" s="14"/>
      <c r="E11" s="4"/>
      <c r="F11" s="14"/>
      <c r="G11" s="4"/>
      <c r="H11" s="14"/>
      <c r="I11" s="4"/>
    </row>
    <row r="12" spans="1:22" ht="9.75" customHeight="1" thickBot="1">
      <c r="B12" s="4"/>
    </row>
    <row r="13" spans="1:22" ht="57" customHeight="1">
      <c r="A13" s="396" t="s">
        <v>16</v>
      </c>
      <c r="B13" s="192"/>
      <c r="C13" s="213" t="s">
        <v>69</v>
      </c>
      <c r="D13" s="214"/>
      <c r="E13" s="217"/>
      <c r="F13" s="213" t="s">
        <v>9</v>
      </c>
      <c r="G13" s="217"/>
      <c r="H13" s="213" t="s">
        <v>26</v>
      </c>
      <c r="I13" s="217"/>
      <c r="J13" s="213" t="s">
        <v>27</v>
      </c>
      <c r="K13" s="217"/>
      <c r="L13" s="213" t="s">
        <v>28</v>
      </c>
      <c r="M13" s="217"/>
      <c r="N13" s="213" t="s">
        <v>29</v>
      </c>
      <c r="O13" s="217"/>
      <c r="P13" s="213" t="s">
        <v>30</v>
      </c>
      <c r="Q13" s="217"/>
      <c r="R13" s="231" t="s">
        <v>31</v>
      </c>
      <c r="S13" s="231" t="s">
        <v>103</v>
      </c>
      <c r="T13" s="213" t="s">
        <v>87</v>
      </c>
      <c r="U13" s="214"/>
      <c r="V13" s="226"/>
    </row>
    <row r="14" spans="1:22" ht="20.25" customHeight="1">
      <c r="A14" s="397"/>
      <c r="B14" s="193"/>
      <c r="C14" s="218" t="s">
        <v>4</v>
      </c>
      <c r="D14" s="218" t="s">
        <v>15</v>
      </c>
      <c r="E14" s="218" t="s">
        <v>5</v>
      </c>
      <c r="F14" s="218" t="s">
        <v>0</v>
      </c>
      <c r="G14" s="218" t="s">
        <v>3</v>
      </c>
      <c r="H14" s="218" t="s">
        <v>70</v>
      </c>
      <c r="I14" s="218" t="s">
        <v>7</v>
      </c>
      <c r="J14" s="173" t="s">
        <v>1</v>
      </c>
      <c r="K14" s="174"/>
      <c r="L14" s="218" t="s">
        <v>71</v>
      </c>
      <c r="M14" s="218" t="s">
        <v>72</v>
      </c>
      <c r="N14" s="218" t="s">
        <v>73</v>
      </c>
      <c r="O14" s="218" t="s">
        <v>6</v>
      </c>
      <c r="P14" s="218" t="s">
        <v>73</v>
      </c>
      <c r="Q14" s="218" t="s">
        <v>6</v>
      </c>
      <c r="R14" s="219"/>
      <c r="S14" s="219"/>
      <c r="T14" s="218" t="s">
        <v>8</v>
      </c>
      <c r="U14" s="218" t="s">
        <v>10</v>
      </c>
      <c r="V14" s="228" t="s">
        <v>74</v>
      </c>
    </row>
    <row r="15" spans="1:22" ht="19.5" customHeight="1">
      <c r="A15" s="397"/>
      <c r="B15" s="193"/>
      <c r="C15" s="219"/>
      <c r="D15" s="219"/>
      <c r="E15" s="219"/>
      <c r="F15" s="219"/>
      <c r="G15" s="219"/>
      <c r="H15" s="219"/>
      <c r="I15" s="219"/>
      <c r="J15" s="175"/>
      <c r="K15" s="176"/>
      <c r="L15" s="219"/>
      <c r="M15" s="219"/>
      <c r="N15" s="219"/>
      <c r="O15" s="219"/>
      <c r="P15" s="219"/>
      <c r="Q15" s="219"/>
      <c r="R15" s="219"/>
      <c r="S15" s="219"/>
      <c r="T15" s="219"/>
      <c r="U15" s="219"/>
      <c r="V15" s="229"/>
    </row>
    <row r="16" spans="1:22" ht="115.5" customHeight="1" thickBot="1">
      <c r="A16" s="398"/>
      <c r="B16" s="194"/>
      <c r="C16" s="220"/>
      <c r="D16" s="220"/>
      <c r="E16" s="220"/>
      <c r="F16" s="220"/>
      <c r="G16" s="220"/>
      <c r="H16" s="220"/>
      <c r="I16" s="220"/>
      <c r="J16" s="177"/>
      <c r="K16" s="178"/>
      <c r="L16" s="220"/>
      <c r="M16" s="220"/>
      <c r="N16" s="220"/>
      <c r="O16" s="220"/>
      <c r="P16" s="220"/>
      <c r="Q16" s="220"/>
      <c r="R16" s="220"/>
      <c r="S16" s="220"/>
      <c r="T16" s="220"/>
      <c r="U16" s="220"/>
      <c r="V16" s="230"/>
    </row>
    <row r="17" spans="1:22" ht="21" customHeight="1">
      <c r="A17" s="399" t="s">
        <v>126</v>
      </c>
      <c r="B17" s="402" t="s">
        <v>25</v>
      </c>
      <c r="C17" s="404">
        <v>10</v>
      </c>
      <c r="D17" s="404">
        <v>8</v>
      </c>
      <c r="E17" s="404">
        <v>5</v>
      </c>
      <c r="F17" s="404">
        <v>3</v>
      </c>
      <c r="G17" s="404">
        <v>18</v>
      </c>
      <c r="H17" s="202"/>
      <c r="I17" s="203"/>
      <c r="J17" s="15">
        <v>6</v>
      </c>
      <c r="K17" s="16" t="s">
        <v>81</v>
      </c>
      <c r="L17" s="404">
        <v>29</v>
      </c>
      <c r="M17" s="404">
        <v>9</v>
      </c>
      <c r="N17" s="404">
        <v>2</v>
      </c>
      <c r="O17" s="404">
        <v>2</v>
      </c>
      <c r="P17" s="404">
        <v>1</v>
      </c>
      <c r="Q17" s="404">
        <v>1</v>
      </c>
      <c r="R17" s="404">
        <v>4</v>
      </c>
      <c r="S17" s="181"/>
      <c r="T17" s="183"/>
      <c r="U17" s="184"/>
      <c r="V17" s="185"/>
    </row>
    <row r="18" spans="1:22" ht="21" customHeight="1">
      <c r="A18" s="400"/>
      <c r="B18" s="403"/>
      <c r="C18" s="405"/>
      <c r="D18" s="405"/>
      <c r="E18" s="405"/>
      <c r="F18" s="405"/>
      <c r="G18" s="405"/>
      <c r="H18" s="204"/>
      <c r="I18" s="205"/>
      <c r="J18" s="17" t="s">
        <v>143</v>
      </c>
      <c r="K18" s="18" t="s">
        <v>81</v>
      </c>
      <c r="L18" s="405"/>
      <c r="M18" s="405"/>
      <c r="N18" s="405"/>
      <c r="O18" s="405"/>
      <c r="P18" s="405"/>
      <c r="Q18" s="405"/>
      <c r="R18" s="405"/>
      <c r="S18" s="182"/>
      <c r="T18" s="186"/>
      <c r="U18" s="187"/>
      <c r="V18" s="188"/>
    </row>
    <row r="19" spans="1:22" ht="21" customHeight="1">
      <c r="A19" s="400"/>
      <c r="B19" s="199" t="s">
        <v>124</v>
      </c>
      <c r="C19" s="162">
        <v>5</v>
      </c>
      <c r="D19" s="162">
        <v>4</v>
      </c>
      <c r="E19" s="162">
        <v>2</v>
      </c>
      <c r="F19" s="162">
        <v>2</v>
      </c>
      <c r="G19" s="162">
        <v>13</v>
      </c>
      <c r="H19" s="197" t="s">
        <v>167</v>
      </c>
      <c r="I19" s="162">
        <v>50</v>
      </c>
      <c r="J19" s="19">
        <v>6</v>
      </c>
      <c r="K19" s="20" t="s">
        <v>81</v>
      </c>
      <c r="L19" s="162">
        <v>10</v>
      </c>
      <c r="M19" s="162">
        <v>6</v>
      </c>
      <c r="N19" s="162">
        <v>2</v>
      </c>
      <c r="O19" s="162">
        <v>1</v>
      </c>
      <c r="P19" s="162">
        <v>0</v>
      </c>
      <c r="Q19" s="162">
        <v>1</v>
      </c>
      <c r="R19" s="162">
        <v>2</v>
      </c>
      <c r="S19" s="171">
        <v>0</v>
      </c>
      <c r="T19" s="171">
        <v>0</v>
      </c>
      <c r="U19" s="171" t="s">
        <v>168</v>
      </c>
      <c r="V19" s="165">
        <v>0</v>
      </c>
    </row>
    <row r="20" spans="1:22" ht="21" customHeight="1" thickBot="1">
      <c r="A20" s="401"/>
      <c r="B20" s="406"/>
      <c r="C20" s="163"/>
      <c r="D20" s="163"/>
      <c r="E20" s="163"/>
      <c r="F20" s="163"/>
      <c r="G20" s="163"/>
      <c r="H20" s="198"/>
      <c r="I20" s="163"/>
      <c r="J20" s="21" t="s">
        <v>168</v>
      </c>
      <c r="K20" s="22" t="s">
        <v>81</v>
      </c>
      <c r="L20" s="163"/>
      <c r="M20" s="163"/>
      <c r="N20" s="163"/>
      <c r="O20" s="163"/>
      <c r="P20" s="163"/>
      <c r="Q20" s="163"/>
      <c r="R20" s="163"/>
      <c r="S20" s="172"/>
      <c r="T20" s="172"/>
      <c r="U20" s="172"/>
      <c r="V20" s="166"/>
    </row>
    <row r="21" spans="1:22" ht="12" customHeight="1">
      <c r="B21" s="13"/>
      <c r="C21" s="2"/>
      <c r="D21" s="2"/>
      <c r="E21" s="2"/>
      <c r="F21" s="2"/>
      <c r="G21" s="2"/>
      <c r="H21" s="2"/>
      <c r="I21" s="2"/>
      <c r="J21" s="6"/>
      <c r="K21" s="6"/>
      <c r="L21" s="23"/>
      <c r="M21" s="2"/>
      <c r="N21" s="2"/>
      <c r="O21" s="2"/>
      <c r="P21" s="2"/>
      <c r="Q21" s="2"/>
      <c r="R21" s="2"/>
      <c r="S21" s="5"/>
      <c r="T21" s="5"/>
      <c r="U21" s="5"/>
      <c r="V21" s="5"/>
    </row>
    <row r="22" spans="1:22" ht="18" customHeight="1">
      <c r="A22" s="4" t="s">
        <v>121</v>
      </c>
      <c r="C22" s="4"/>
      <c r="D22" s="4"/>
      <c r="E22" s="4"/>
      <c r="F22" s="4"/>
      <c r="G22" s="4"/>
      <c r="H22" s="4"/>
      <c r="I22" s="4"/>
    </row>
    <row r="23" spans="1:22" ht="18" customHeight="1">
      <c r="A23" s="4" t="s">
        <v>94</v>
      </c>
      <c r="C23" s="4"/>
      <c r="D23" s="4"/>
      <c r="E23" s="4"/>
      <c r="F23" s="4"/>
      <c r="G23" s="4"/>
      <c r="H23" s="4"/>
      <c r="I23" s="4"/>
    </row>
    <row r="24" spans="1:22" ht="18" customHeight="1">
      <c r="A24" s="4" t="s">
        <v>122</v>
      </c>
      <c r="C24" s="4"/>
      <c r="D24" s="4"/>
      <c r="E24" s="4"/>
      <c r="F24" s="4"/>
      <c r="G24" s="4"/>
      <c r="H24" s="4"/>
      <c r="I24" s="4"/>
    </row>
    <row r="25" spans="1:22" ht="18" customHeight="1">
      <c r="A25" s="24" t="s">
        <v>95</v>
      </c>
      <c r="C25" s="4"/>
      <c r="D25" s="4"/>
      <c r="E25" s="4"/>
      <c r="F25" s="4"/>
      <c r="G25" s="4"/>
      <c r="H25" s="4"/>
      <c r="I25" s="4"/>
    </row>
    <row r="26" spans="1:22" ht="18" customHeight="1">
      <c r="A26" s="4" t="s">
        <v>111</v>
      </c>
      <c r="C26" s="4"/>
      <c r="D26" s="4"/>
      <c r="E26" s="4"/>
      <c r="F26" s="4"/>
      <c r="G26" s="4"/>
      <c r="H26" s="4"/>
      <c r="I26" s="4"/>
    </row>
    <row r="27" spans="1:22" ht="18" customHeight="1">
      <c r="A27" s="24" t="s">
        <v>105</v>
      </c>
      <c r="C27" s="4"/>
      <c r="D27" s="4"/>
      <c r="E27" s="4"/>
      <c r="F27" s="4"/>
      <c r="G27" s="4"/>
      <c r="H27" s="4"/>
      <c r="I27" s="4"/>
    </row>
    <row r="28" spans="1:22" ht="18" customHeight="1">
      <c r="A28" s="24" t="s">
        <v>96</v>
      </c>
      <c r="C28" s="4"/>
      <c r="D28" s="4"/>
      <c r="E28" s="4"/>
      <c r="F28" s="4"/>
      <c r="G28" s="4"/>
      <c r="H28" s="4"/>
      <c r="I28" s="4"/>
    </row>
    <row r="29" spans="1:22" ht="18" customHeight="1">
      <c r="A29" s="4" t="s">
        <v>123</v>
      </c>
      <c r="C29" s="4"/>
      <c r="D29" s="4"/>
      <c r="E29" s="4"/>
      <c r="F29" s="4"/>
      <c r="G29" s="4"/>
      <c r="H29" s="4"/>
      <c r="I29" s="4"/>
    </row>
  </sheetData>
  <sheetProtection algorithmName="SHA-512" hashValue="VBS0iYgCxUxxXX1sVR0XBN+O7WWQcmXnmuvja2Kb3NPkKDouFuIPpQe6Bl4h0bQrmT1IRGwGtbGRXi1GlRkCaQ==" saltValue="Ob9ICzjEN8rSG0WOIAfkyQ==" spinCount="100000" sheet="1" formatCells="0"/>
  <mergeCells count="72">
    <mergeCell ref="U19:U20"/>
    <mergeCell ref="V19:V20"/>
    <mergeCell ref="O19:O20"/>
    <mergeCell ref="P19:P20"/>
    <mergeCell ref="Q19:Q20"/>
    <mergeCell ref="R19:R20"/>
    <mergeCell ref="S19:S20"/>
    <mergeCell ref="T19:T20"/>
    <mergeCell ref="S17:S18"/>
    <mergeCell ref="G19:G20"/>
    <mergeCell ref="H19:H20"/>
    <mergeCell ref="I19:I20"/>
    <mergeCell ref="L19:L20"/>
    <mergeCell ref="M19:M20"/>
    <mergeCell ref="T17:V18"/>
    <mergeCell ref="B19:B20"/>
    <mergeCell ref="C19:C20"/>
    <mergeCell ref="D19:D20"/>
    <mergeCell ref="E19:E20"/>
    <mergeCell ref="F19:F20"/>
    <mergeCell ref="G17:G18"/>
    <mergeCell ref="H17:I18"/>
    <mergeCell ref="L17:L18"/>
    <mergeCell ref="M17:M18"/>
    <mergeCell ref="N17:N18"/>
    <mergeCell ref="O17:O18"/>
    <mergeCell ref="N19:N20"/>
    <mergeCell ref="P17:P18"/>
    <mergeCell ref="Q17:Q18"/>
    <mergeCell ref="R17:R18"/>
    <mergeCell ref="F17:F18"/>
    <mergeCell ref="M14:M16"/>
    <mergeCell ref="N14:N16"/>
    <mergeCell ref="O14:O16"/>
    <mergeCell ref="P14:P16"/>
    <mergeCell ref="H14:H16"/>
    <mergeCell ref="I14:I16"/>
    <mergeCell ref="J14:K16"/>
    <mergeCell ref="L14:L16"/>
    <mergeCell ref="A17:A20"/>
    <mergeCell ref="B17:B18"/>
    <mergeCell ref="C17:C18"/>
    <mergeCell ref="D17:D18"/>
    <mergeCell ref="E17:E18"/>
    <mergeCell ref="B11:C11"/>
    <mergeCell ref="A13:A16"/>
    <mergeCell ref="B13:B16"/>
    <mergeCell ref="C13:E13"/>
    <mergeCell ref="F13:G13"/>
    <mergeCell ref="C14:C16"/>
    <mergeCell ref="D14:D16"/>
    <mergeCell ref="E14:E16"/>
    <mergeCell ref="F14:F16"/>
    <mergeCell ref="G14:G16"/>
    <mergeCell ref="G2:R2"/>
    <mergeCell ref="S4:V4"/>
    <mergeCell ref="S5:V5"/>
    <mergeCell ref="S6:V6"/>
    <mergeCell ref="S7:V7"/>
    <mergeCell ref="D9:S9"/>
    <mergeCell ref="T13:V13"/>
    <mergeCell ref="N13:O13"/>
    <mergeCell ref="P13:Q13"/>
    <mergeCell ref="R13:R16"/>
    <mergeCell ref="S13:S16"/>
    <mergeCell ref="Q14:Q16"/>
    <mergeCell ref="T14:T16"/>
    <mergeCell ref="U14:U16"/>
    <mergeCell ref="V14:V16"/>
    <mergeCell ref="J13:K13"/>
    <mergeCell ref="L13:M13"/>
    <mergeCell ref="H13:I13"/>
  </mergeCells>
  <phoneticPr fontId="2"/>
  <printOptions horizontalCentered="1"/>
  <pageMargins left="0.23622047244094491" right="0.23622047244094491" top="0.74803149606299213" bottom="0.74803149606299213" header="0.31496062992125984" footer="0.31496062992125984"/>
  <pageSetup paperSize="9" scale="79"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N122"/>
  <sheetViews>
    <sheetView view="pageBreakPreview" zoomScaleNormal="100" zoomScaleSheetLayoutView="100" workbookViewId="0">
      <selection activeCell="H116" sqref="H116"/>
    </sheetView>
  </sheetViews>
  <sheetFormatPr defaultRowHeight="13.5"/>
  <cols>
    <col min="1" max="4" width="3.375" style="27" customWidth="1"/>
    <col min="5" max="8" width="3.625" style="27" customWidth="1"/>
    <col min="9" max="12" width="3.375" style="27" customWidth="1"/>
    <col min="13" max="13" width="3.875" style="27" customWidth="1"/>
    <col min="14" max="25" width="3.375" style="27" customWidth="1"/>
    <col min="26" max="27" width="4.125" style="27" customWidth="1"/>
    <col min="28" max="42" width="3.625" style="27" customWidth="1"/>
    <col min="43" max="16384" width="9" style="27"/>
  </cols>
  <sheetData>
    <row r="1" spans="1:25" ht="15.75" customHeight="1">
      <c r="A1" s="98" t="s">
        <v>118</v>
      </c>
      <c r="B1" s="98"/>
      <c r="C1" s="98"/>
      <c r="D1" s="98"/>
      <c r="E1" s="98"/>
      <c r="F1" s="99"/>
      <c r="G1" s="99"/>
      <c r="H1" s="99"/>
      <c r="I1" s="99"/>
      <c r="J1" s="99"/>
      <c r="K1" s="99"/>
      <c r="L1" s="99"/>
      <c r="M1" s="99"/>
      <c r="N1" s="99"/>
      <c r="O1" s="99"/>
      <c r="P1" s="99"/>
      <c r="Q1" s="99"/>
      <c r="R1" s="99"/>
      <c r="S1" s="99"/>
      <c r="T1" s="99"/>
      <c r="U1" s="99"/>
      <c r="V1" s="99"/>
      <c r="W1" s="99"/>
      <c r="X1" s="99"/>
      <c r="Y1" s="99"/>
    </row>
    <row r="2" spans="1:25" ht="18" customHeight="1">
      <c r="A2" s="100"/>
      <c r="B2" s="100"/>
      <c r="C2" s="101" t="s">
        <v>92</v>
      </c>
      <c r="D2" s="102">
        <v>2</v>
      </c>
      <c r="E2" s="407" t="s">
        <v>120</v>
      </c>
      <c r="F2" s="407"/>
      <c r="G2" s="407"/>
      <c r="H2" s="407"/>
      <c r="I2" s="407"/>
      <c r="J2" s="407"/>
      <c r="K2" s="407"/>
      <c r="L2" s="407"/>
      <c r="M2" s="407"/>
      <c r="N2" s="407"/>
      <c r="O2" s="407"/>
      <c r="P2" s="407"/>
      <c r="Q2" s="407"/>
      <c r="R2" s="407"/>
      <c r="S2" s="407"/>
      <c r="T2" s="407"/>
      <c r="U2" s="407"/>
      <c r="V2" s="407"/>
      <c r="W2" s="407"/>
      <c r="X2" s="407"/>
      <c r="Y2" s="99"/>
    </row>
    <row r="3" spans="1:25" ht="15" customHeight="1">
      <c r="A3" s="103"/>
      <c r="B3" s="103"/>
      <c r="C3" s="103"/>
      <c r="D3" s="103"/>
      <c r="E3" s="103"/>
      <c r="F3" s="103"/>
      <c r="G3" s="103"/>
      <c r="H3" s="103"/>
      <c r="I3" s="103"/>
      <c r="J3" s="103"/>
      <c r="K3" s="103"/>
      <c r="L3" s="103"/>
      <c r="M3" s="103"/>
      <c r="N3" s="103"/>
      <c r="O3" s="103"/>
      <c r="P3" s="103"/>
      <c r="Q3" s="103"/>
      <c r="R3" s="103"/>
      <c r="S3" s="103"/>
      <c r="T3" s="103"/>
      <c r="U3" s="103"/>
      <c r="V3" s="103"/>
      <c r="W3" s="99"/>
      <c r="X3" s="99"/>
      <c r="Y3" s="99"/>
    </row>
    <row r="4" spans="1:25" ht="15" customHeight="1">
      <c r="A4" s="99" t="s">
        <v>67</v>
      </c>
      <c r="B4" s="99"/>
      <c r="C4" s="99"/>
      <c r="D4" s="99"/>
      <c r="E4" s="99"/>
      <c r="F4" s="99"/>
      <c r="G4" s="99"/>
      <c r="H4" s="99"/>
      <c r="I4" s="99"/>
      <c r="J4" s="99"/>
      <c r="K4" s="99"/>
      <c r="L4" s="99"/>
      <c r="M4" s="99"/>
      <c r="N4" s="99"/>
      <c r="O4" s="99"/>
      <c r="P4" s="99"/>
      <c r="Q4" s="99"/>
      <c r="R4" s="99"/>
      <c r="S4" s="104"/>
      <c r="T4" s="105" t="s">
        <v>11</v>
      </c>
      <c r="U4" s="408" t="s">
        <v>127</v>
      </c>
      <c r="V4" s="408"/>
      <c r="W4" s="408"/>
      <c r="X4" s="408"/>
      <c r="Y4" s="408"/>
    </row>
    <row r="5" spans="1:25" ht="15" customHeight="1">
      <c r="A5" s="99" t="s">
        <v>114</v>
      </c>
      <c r="B5" s="99"/>
      <c r="C5" s="99"/>
      <c r="D5" s="99"/>
      <c r="E5" s="99"/>
      <c r="F5" s="99"/>
      <c r="G5" s="99"/>
      <c r="H5" s="99"/>
      <c r="I5" s="99"/>
      <c r="J5" s="99"/>
      <c r="K5" s="99"/>
      <c r="L5" s="99"/>
      <c r="M5" s="99"/>
      <c r="N5" s="99"/>
      <c r="O5" s="99"/>
      <c r="P5" s="99"/>
      <c r="Q5" s="99"/>
      <c r="R5" s="99"/>
      <c r="S5" s="104"/>
      <c r="T5" s="105" t="s">
        <v>12</v>
      </c>
      <c r="U5" s="409" t="s">
        <v>129</v>
      </c>
      <c r="V5" s="409"/>
      <c r="W5" s="409"/>
      <c r="X5" s="409"/>
      <c r="Y5" s="409"/>
    </row>
    <row r="6" spans="1:25" ht="15" customHeight="1">
      <c r="A6" s="99" t="s">
        <v>115</v>
      </c>
      <c r="B6" s="99"/>
      <c r="C6" s="99"/>
      <c r="D6" s="99"/>
      <c r="E6" s="99"/>
      <c r="F6" s="99"/>
      <c r="G6" s="99"/>
      <c r="H6" s="99"/>
      <c r="I6" s="99"/>
      <c r="J6" s="99"/>
      <c r="K6" s="99"/>
      <c r="L6" s="99"/>
      <c r="M6" s="99"/>
      <c r="N6" s="99"/>
      <c r="O6" s="99"/>
      <c r="P6" s="99"/>
      <c r="Q6" s="99"/>
      <c r="R6" s="99"/>
      <c r="S6" s="104"/>
      <c r="T6" s="105" t="s">
        <v>14</v>
      </c>
      <c r="U6" s="409" t="s">
        <v>131</v>
      </c>
      <c r="V6" s="409"/>
      <c r="W6" s="409"/>
      <c r="X6" s="409"/>
      <c r="Y6" s="409"/>
    </row>
    <row r="7" spans="1:25" ht="15" customHeight="1">
      <c r="A7" s="99" t="s">
        <v>116</v>
      </c>
      <c r="B7" s="99"/>
      <c r="C7" s="99"/>
      <c r="D7" s="99"/>
      <c r="E7" s="99"/>
      <c r="F7" s="99"/>
      <c r="G7" s="99"/>
      <c r="H7" s="99"/>
      <c r="I7" s="99"/>
      <c r="J7" s="99"/>
      <c r="K7" s="99"/>
      <c r="L7" s="99"/>
      <c r="M7" s="99"/>
      <c r="N7" s="99"/>
      <c r="O7" s="99"/>
      <c r="P7" s="99"/>
      <c r="Q7" s="99"/>
      <c r="R7" s="99"/>
      <c r="S7" s="104"/>
      <c r="T7" s="105" t="s">
        <v>13</v>
      </c>
      <c r="U7" s="409" t="s">
        <v>133</v>
      </c>
      <c r="V7" s="409"/>
      <c r="W7" s="409"/>
      <c r="X7" s="409"/>
      <c r="Y7" s="409"/>
    </row>
    <row r="8" spans="1:25" ht="15" customHeight="1">
      <c r="A8" s="99" t="s">
        <v>117</v>
      </c>
      <c r="B8" s="99"/>
      <c r="C8" s="99"/>
      <c r="D8" s="99"/>
      <c r="E8" s="99"/>
      <c r="F8" s="99"/>
      <c r="G8" s="99"/>
      <c r="H8" s="99"/>
      <c r="I8" s="99"/>
      <c r="J8" s="99"/>
      <c r="K8" s="99"/>
      <c r="L8" s="99"/>
      <c r="M8" s="99"/>
      <c r="N8" s="99"/>
      <c r="O8" s="99"/>
      <c r="P8" s="99"/>
      <c r="Q8" s="99"/>
      <c r="R8" s="99"/>
      <c r="S8" s="104"/>
      <c r="T8" s="105"/>
      <c r="U8" s="106"/>
      <c r="V8" s="106"/>
      <c r="W8" s="106"/>
      <c r="X8" s="106"/>
      <c r="Y8" s="106"/>
    </row>
    <row r="9" spans="1:25" ht="15" customHeight="1">
      <c r="A9" s="99"/>
      <c r="B9" s="99"/>
      <c r="C9" s="99"/>
      <c r="D9" s="99"/>
      <c r="E9" s="99"/>
      <c r="F9" s="99"/>
      <c r="G9" s="99"/>
      <c r="H9" s="99"/>
      <c r="I9" s="99"/>
      <c r="J9" s="99"/>
      <c r="K9" s="99"/>
      <c r="L9" s="99"/>
      <c r="M9" s="99"/>
      <c r="N9" s="99"/>
      <c r="O9" s="99"/>
      <c r="P9" s="99"/>
      <c r="Q9" s="99"/>
      <c r="R9" s="99"/>
      <c r="S9" s="104"/>
      <c r="T9" s="105"/>
      <c r="U9" s="106"/>
      <c r="V9" s="106"/>
      <c r="W9" s="106"/>
      <c r="X9" s="106"/>
      <c r="Y9" s="106"/>
    </row>
    <row r="10" spans="1:25" ht="15" customHeight="1">
      <c r="A10" s="410" t="s">
        <v>83</v>
      </c>
      <c r="B10" s="410"/>
      <c r="C10" s="107">
        <v>2</v>
      </c>
      <c r="D10" s="108" t="s">
        <v>80</v>
      </c>
      <c r="E10" s="107">
        <v>6</v>
      </c>
      <c r="F10" s="108" t="s">
        <v>81</v>
      </c>
      <c r="G10" s="107">
        <v>30</v>
      </c>
      <c r="H10" s="109" t="s">
        <v>82</v>
      </c>
      <c r="I10" s="110" t="s">
        <v>75</v>
      </c>
      <c r="J10" s="110"/>
      <c r="K10" s="111" t="str">
        <f>A10&amp;C10&amp;D10&amp;E10&amp;F10&amp;G10&amp;H10&amp;I10</f>
        <v>令和2年6月30日現在</v>
      </c>
      <c r="L10" s="99"/>
      <c r="M10" s="99"/>
      <c r="N10" s="99"/>
      <c r="O10" s="99"/>
      <c r="P10" s="99"/>
      <c r="Q10" s="99"/>
      <c r="R10" s="112"/>
      <c r="S10" s="106"/>
      <c r="T10" s="106"/>
      <c r="U10" s="106"/>
      <c r="V10" s="106"/>
      <c r="W10" s="99"/>
      <c r="X10" s="99"/>
      <c r="Y10" s="99"/>
    </row>
    <row r="11" spans="1:25" ht="7.5" customHeight="1">
      <c r="A11" s="99"/>
      <c r="B11" s="99"/>
      <c r="C11" s="99"/>
      <c r="D11" s="99"/>
      <c r="E11" s="99"/>
      <c r="F11" s="99"/>
      <c r="G11" s="99"/>
      <c r="H11" s="99"/>
      <c r="I11" s="99"/>
      <c r="J11" s="99"/>
      <c r="K11" s="99"/>
      <c r="L11" s="99"/>
      <c r="M11" s="99"/>
      <c r="N11" s="99"/>
      <c r="O11" s="99"/>
      <c r="P11" s="99"/>
      <c r="Q11" s="99"/>
      <c r="R11" s="112"/>
      <c r="S11" s="106"/>
      <c r="T11" s="106"/>
      <c r="U11" s="106"/>
      <c r="V11" s="106"/>
      <c r="W11" s="99"/>
      <c r="X11" s="99"/>
      <c r="Y11" s="99"/>
    </row>
    <row r="12" spans="1:25" ht="15" customHeight="1">
      <c r="A12" s="113" t="s">
        <v>56</v>
      </c>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5" ht="15" customHeight="1">
      <c r="A13" s="114" t="s">
        <v>57</v>
      </c>
      <c r="B13" s="99"/>
      <c r="C13" s="99"/>
      <c r="D13" s="99"/>
      <c r="E13" s="99"/>
      <c r="F13" s="99"/>
      <c r="G13" s="99"/>
      <c r="H13" s="99"/>
      <c r="I13" s="99"/>
      <c r="J13" s="99"/>
      <c r="K13" s="423" t="s">
        <v>66</v>
      </c>
      <c r="L13" s="423"/>
      <c r="M13" s="99"/>
      <c r="N13" s="104" t="s">
        <v>58</v>
      </c>
      <c r="O13" s="99"/>
      <c r="P13" s="99"/>
      <c r="Q13" s="99"/>
      <c r="R13" s="99"/>
      <c r="S13" s="99"/>
      <c r="T13" s="99"/>
      <c r="U13" s="99"/>
      <c r="V13" s="99"/>
      <c r="W13" s="99"/>
      <c r="X13" s="423" t="s">
        <v>66</v>
      </c>
      <c r="Y13" s="423"/>
    </row>
    <row r="14" spans="1:25" ht="12" customHeight="1">
      <c r="A14" s="424" t="s">
        <v>4</v>
      </c>
      <c r="B14" s="424"/>
      <c r="C14" s="425">
        <v>10</v>
      </c>
      <c r="D14" s="426"/>
      <c r="E14" s="429" t="s">
        <v>112</v>
      </c>
      <c r="F14" s="429"/>
      <c r="G14" s="425">
        <v>8</v>
      </c>
      <c r="H14" s="426"/>
      <c r="I14" s="424" t="s">
        <v>5</v>
      </c>
      <c r="J14" s="424"/>
      <c r="K14" s="425">
        <v>5</v>
      </c>
      <c r="L14" s="426"/>
      <c r="M14" s="99"/>
      <c r="N14" s="416" t="s">
        <v>4</v>
      </c>
      <c r="O14" s="416"/>
      <c r="P14" s="412">
        <v>5</v>
      </c>
      <c r="Q14" s="413"/>
      <c r="R14" s="411" t="s">
        <v>112</v>
      </c>
      <c r="S14" s="411"/>
      <c r="T14" s="412">
        <v>4</v>
      </c>
      <c r="U14" s="413"/>
      <c r="V14" s="416" t="s">
        <v>5</v>
      </c>
      <c r="W14" s="416"/>
      <c r="X14" s="412">
        <v>2</v>
      </c>
      <c r="Y14" s="413"/>
    </row>
    <row r="15" spans="1:25" ht="12" customHeight="1">
      <c r="A15" s="424"/>
      <c r="B15" s="424"/>
      <c r="C15" s="427"/>
      <c r="D15" s="428"/>
      <c r="E15" s="429"/>
      <c r="F15" s="429"/>
      <c r="G15" s="427"/>
      <c r="H15" s="428"/>
      <c r="I15" s="424"/>
      <c r="J15" s="424"/>
      <c r="K15" s="427"/>
      <c r="L15" s="428"/>
      <c r="M15" s="99"/>
      <c r="N15" s="416"/>
      <c r="O15" s="416"/>
      <c r="P15" s="414"/>
      <c r="Q15" s="415"/>
      <c r="R15" s="411"/>
      <c r="S15" s="411"/>
      <c r="T15" s="414"/>
      <c r="U15" s="415"/>
      <c r="V15" s="416"/>
      <c r="W15" s="416"/>
      <c r="X15" s="414"/>
      <c r="Y15" s="415"/>
    </row>
    <row r="16" spans="1:25" ht="10.5" customHeight="1">
      <c r="A16" s="99"/>
      <c r="B16" s="99"/>
      <c r="C16" s="99"/>
      <c r="D16" s="99"/>
      <c r="E16" s="99"/>
      <c r="F16" s="99"/>
      <c r="G16" s="99"/>
      <c r="H16" s="99"/>
      <c r="I16" s="99"/>
      <c r="J16" s="99"/>
      <c r="K16" s="99"/>
      <c r="L16" s="99"/>
      <c r="M16" s="99"/>
      <c r="N16" s="99"/>
      <c r="O16" s="99"/>
      <c r="P16" s="99"/>
      <c r="Q16" s="99"/>
      <c r="R16" s="99"/>
      <c r="S16" s="99"/>
      <c r="T16" s="99"/>
      <c r="U16" s="99"/>
      <c r="V16" s="99"/>
      <c r="W16" s="99"/>
      <c r="X16" s="99"/>
      <c r="Y16" s="99"/>
    </row>
    <row r="17" spans="1:36" ht="15" customHeight="1">
      <c r="A17" s="114" t="s">
        <v>17</v>
      </c>
      <c r="B17" s="99"/>
      <c r="C17" s="99"/>
      <c r="D17" s="99"/>
      <c r="E17" s="99"/>
      <c r="F17" s="99"/>
      <c r="G17" s="99"/>
      <c r="H17" s="99"/>
      <c r="I17" s="99"/>
      <c r="J17" s="99"/>
      <c r="K17" s="99"/>
      <c r="L17" s="99"/>
      <c r="M17" s="99"/>
      <c r="N17" s="99"/>
      <c r="O17" s="99"/>
      <c r="P17" s="99"/>
      <c r="Q17" s="99"/>
      <c r="R17" s="99"/>
      <c r="S17" s="99"/>
      <c r="T17" s="99"/>
      <c r="U17" s="99"/>
      <c r="V17" s="99"/>
      <c r="W17" s="99"/>
      <c r="X17" s="99"/>
      <c r="Y17" s="99"/>
    </row>
    <row r="18" spans="1:36" ht="15" customHeight="1">
      <c r="A18" s="417" t="s">
        <v>19</v>
      </c>
      <c r="B18" s="418"/>
      <c r="C18" s="418"/>
      <c r="D18" s="418"/>
      <c r="E18" s="418"/>
      <c r="F18" s="419"/>
      <c r="G18" s="417" t="s">
        <v>18</v>
      </c>
      <c r="H18" s="418"/>
      <c r="I18" s="418"/>
      <c r="J18" s="418"/>
      <c r="K18" s="418"/>
      <c r="L18" s="419"/>
      <c r="M18" s="417" t="s">
        <v>21</v>
      </c>
      <c r="N18" s="418"/>
      <c r="O18" s="418"/>
      <c r="P18" s="418"/>
      <c r="Q18" s="418"/>
      <c r="R18" s="418"/>
      <c r="S18" s="418"/>
      <c r="T18" s="418"/>
      <c r="U18" s="418"/>
      <c r="V18" s="419"/>
      <c r="W18" s="420" t="s">
        <v>78</v>
      </c>
      <c r="X18" s="421"/>
      <c r="Y18" s="422"/>
    </row>
    <row r="19" spans="1:36" ht="15" customHeight="1">
      <c r="A19" s="430" t="s">
        <v>134</v>
      </c>
      <c r="B19" s="409"/>
      <c r="C19" s="409"/>
      <c r="D19" s="409"/>
      <c r="E19" s="409"/>
      <c r="F19" s="431"/>
      <c r="G19" s="305">
        <v>7</v>
      </c>
      <c r="H19" s="306"/>
      <c r="I19" s="306"/>
      <c r="J19" s="306"/>
      <c r="K19" s="306"/>
      <c r="L19" s="115" t="s">
        <v>59</v>
      </c>
      <c r="M19" s="432" t="s">
        <v>138</v>
      </c>
      <c r="N19" s="433"/>
      <c r="O19" s="433"/>
      <c r="P19" s="433"/>
      <c r="Q19" s="433"/>
      <c r="R19" s="433"/>
      <c r="S19" s="433"/>
      <c r="T19" s="433"/>
      <c r="U19" s="433"/>
      <c r="V19" s="434"/>
      <c r="W19" s="435" t="s">
        <v>140</v>
      </c>
      <c r="X19" s="436"/>
      <c r="Y19" s="437"/>
    </row>
    <row r="20" spans="1:36" ht="15" customHeight="1">
      <c r="A20" s="430" t="s">
        <v>135</v>
      </c>
      <c r="B20" s="409"/>
      <c r="C20" s="409"/>
      <c r="D20" s="409"/>
      <c r="E20" s="409"/>
      <c r="F20" s="431"/>
      <c r="G20" s="305">
        <v>5</v>
      </c>
      <c r="H20" s="306"/>
      <c r="I20" s="306"/>
      <c r="J20" s="306"/>
      <c r="K20" s="306"/>
      <c r="L20" s="115" t="s">
        <v>59</v>
      </c>
      <c r="M20" s="432" t="s">
        <v>139</v>
      </c>
      <c r="N20" s="433"/>
      <c r="O20" s="433"/>
      <c r="P20" s="433"/>
      <c r="Q20" s="433"/>
      <c r="R20" s="433"/>
      <c r="S20" s="433"/>
      <c r="T20" s="433"/>
      <c r="U20" s="433"/>
      <c r="V20" s="434"/>
      <c r="W20" s="435" t="s">
        <v>141</v>
      </c>
      <c r="X20" s="436"/>
      <c r="Y20" s="437"/>
    </row>
    <row r="21" spans="1:36" ht="15" customHeight="1">
      <c r="A21" s="430" t="s">
        <v>136</v>
      </c>
      <c r="B21" s="409"/>
      <c r="C21" s="409"/>
      <c r="D21" s="409"/>
      <c r="E21" s="409"/>
      <c r="F21" s="431"/>
      <c r="G21" s="305">
        <v>6</v>
      </c>
      <c r="H21" s="306"/>
      <c r="I21" s="306"/>
      <c r="J21" s="306"/>
      <c r="K21" s="306"/>
      <c r="L21" s="115" t="s">
        <v>59</v>
      </c>
      <c r="M21" s="432" t="s">
        <v>137</v>
      </c>
      <c r="N21" s="433"/>
      <c r="O21" s="433"/>
      <c r="P21" s="433"/>
      <c r="Q21" s="433"/>
      <c r="R21" s="433"/>
      <c r="S21" s="433"/>
      <c r="T21" s="433"/>
      <c r="U21" s="433"/>
      <c r="V21" s="434"/>
      <c r="W21" s="435" t="s">
        <v>140</v>
      </c>
      <c r="X21" s="436"/>
      <c r="Y21" s="437"/>
    </row>
    <row r="22" spans="1:36" ht="15" customHeight="1">
      <c r="A22" s="430"/>
      <c r="B22" s="409"/>
      <c r="C22" s="409"/>
      <c r="D22" s="409"/>
      <c r="E22" s="409"/>
      <c r="F22" s="431"/>
      <c r="G22" s="305"/>
      <c r="H22" s="306"/>
      <c r="I22" s="306"/>
      <c r="J22" s="306"/>
      <c r="K22" s="306"/>
      <c r="L22" s="115" t="s">
        <v>59</v>
      </c>
      <c r="M22" s="432"/>
      <c r="N22" s="433"/>
      <c r="O22" s="433"/>
      <c r="P22" s="433"/>
      <c r="Q22" s="433"/>
      <c r="R22" s="433"/>
      <c r="S22" s="433"/>
      <c r="T22" s="433"/>
      <c r="U22" s="433"/>
      <c r="V22" s="434"/>
      <c r="W22" s="435" t="s">
        <v>79</v>
      </c>
      <c r="X22" s="436"/>
      <c r="Y22" s="437"/>
    </row>
    <row r="23" spans="1:36" ht="15" customHeight="1">
      <c r="A23" s="430"/>
      <c r="B23" s="409"/>
      <c r="C23" s="409"/>
      <c r="D23" s="409"/>
      <c r="E23" s="409"/>
      <c r="F23" s="431"/>
      <c r="G23" s="305"/>
      <c r="H23" s="306"/>
      <c r="I23" s="306"/>
      <c r="J23" s="306"/>
      <c r="K23" s="306"/>
      <c r="L23" s="115" t="s">
        <v>59</v>
      </c>
      <c r="M23" s="432"/>
      <c r="N23" s="433"/>
      <c r="O23" s="433"/>
      <c r="P23" s="433"/>
      <c r="Q23" s="433"/>
      <c r="R23" s="433"/>
      <c r="S23" s="433"/>
      <c r="T23" s="433"/>
      <c r="U23" s="433"/>
      <c r="V23" s="434"/>
      <c r="W23" s="435" t="s">
        <v>79</v>
      </c>
      <c r="X23" s="436"/>
      <c r="Y23" s="437"/>
    </row>
    <row r="24" spans="1:36" ht="15" customHeight="1">
      <c r="A24" s="438" t="s">
        <v>22</v>
      </c>
      <c r="B24" s="438"/>
      <c r="C24" s="438"/>
      <c r="D24" s="341">
        <f>COUNTA(A19:F23)-COUNTIF(W19:Y23,"計画外")</f>
        <v>3</v>
      </c>
      <c r="E24" s="341"/>
      <c r="F24" s="341"/>
      <c r="G24" s="438" t="s">
        <v>23</v>
      </c>
      <c r="H24" s="438"/>
      <c r="I24" s="438"/>
      <c r="J24" s="305">
        <f>SUMIF(W19:Y23,"&lt;&gt;計画外",G19:K23)</f>
        <v>18</v>
      </c>
      <c r="K24" s="306"/>
      <c r="L24" s="116" t="s">
        <v>59</v>
      </c>
      <c r="M24" s="417" t="s">
        <v>52</v>
      </c>
      <c r="N24" s="418"/>
      <c r="O24" s="418"/>
      <c r="P24" s="418"/>
      <c r="Q24" s="418"/>
      <c r="R24" s="418"/>
      <c r="S24" s="418"/>
      <c r="T24" s="418"/>
      <c r="U24" s="418"/>
      <c r="V24" s="419"/>
      <c r="W24" s="313">
        <f>COUNTIF(W19:Y23,"整備済")+COUNTIF(W19:Y23,"計画外")</f>
        <v>2</v>
      </c>
      <c r="X24" s="314"/>
      <c r="Y24" s="315"/>
    </row>
    <row r="25" spans="1:36" ht="15" customHeight="1">
      <c r="A25" s="117" t="s">
        <v>108</v>
      </c>
      <c r="B25" s="99"/>
      <c r="C25" s="99"/>
      <c r="D25" s="99"/>
      <c r="E25" s="99"/>
      <c r="F25" s="99"/>
      <c r="G25" s="99"/>
      <c r="H25" s="99"/>
      <c r="I25" s="99"/>
      <c r="J25" s="99"/>
      <c r="K25" s="99"/>
      <c r="L25" s="99"/>
      <c r="M25" s="99"/>
      <c r="N25" s="99"/>
      <c r="O25" s="99"/>
      <c r="P25" s="99"/>
      <c r="Q25" s="99"/>
      <c r="R25" s="99"/>
      <c r="S25" s="99"/>
      <c r="T25" s="99"/>
      <c r="U25" s="99"/>
      <c r="V25" s="99"/>
      <c r="W25" s="99"/>
      <c r="X25" s="99"/>
      <c r="Y25" s="99"/>
    </row>
    <row r="26" spans="1:36" ht="7.5" customHeight="1">
      <c r="A26" s="118"/>
      <c r="B26" s="118"/>
      <c r="C26" s="118"/>
      <c r="D26" s="118"/>
      <c r="E26" s="118"/>
      <c r="F26" s="118"/>
      <c r="G26" s="118"/>
      <c r="H26" s="118"/>
      <c r="I26" s="118"/>
      <c r="J26" s="118"/>
      <c r="K26" s="118"/>
      <c r="L26" s="118"/>
      <c r="M26" s="106"/>
      <c r="N26" s="106"/>
      <c r="O26" s="106"/>
      <c r="P26" s="106"/>
      <c r="Q26" s="106"/>
      <c r="R26" s="106"/>
      <c r="S26" s="106"/>
      <c r="T26" s="106"/>
      <c r="U26" s="106"/>
      <c r="V26" s="106"/>
      <c r="W26" s="106"/>
      <c r="X26" s="106"/>
      <c r="Y26" s="106"/>
    </row>
    <row r="27" spans="1:36" ht="14.25" customHeight="1">
      <c r="A27" s="416" t="s">
        <v>22</v>
      </c>
      <c r="B27" s="416"/>
      <c r="C27" s="416"/>
      <c r="D27" s="382">
        <f>W24</f>
        <v>2</v>
      </c>
      <c r="E27" s="382"/>
      <c r="F27" s="382"/>
      <c r="G27" s="416" t="s">
        <v>23</v>
      </c>
      <c r="H27" s="416"/>
      <c r="I27" s="416"/>
      <c r="J27" s="273">
        <f>SUMIF(W19:Y23,"整備済",G19:L23)+SUMIF(W19:Y23,"計画外",G19:K23)</f>
        <v>13</v>
      </c>
      <c r="K27" s="274"/>
      <c r="L27" s="119" t="s">
        <v>59</v>
      </c>
      <c r="M27" s="120"/>
      <c r="N27" s="120"/>
      <c r="O27" s="120"/>
      <c r="P27" s="120"/>
      <c r="Q27" s="120"/>
      <c r="R27" s="120"/>
      <c r="S27" s="120"/>
      <c r="T27" s="120"/>
      <c r="U27" s="120"/>
      <c r="V27" s="120"/>
      <c r="W27" s="99"/>
      <c r="X27" s="99"/>
      <c r="Y27" s="99"/>
    </row>
    <row r="28" spans="1:36" ht="10.5" customHeight="1">
      <c r="A28" s="106"/>
      <c r="B28" s="106"/>
      <c r="C28" s="106"/>
      <c r="D28" s="106"/>
      <c r="E28" s="106"/>
      <c r="F28" s="106"/>
      <c r="G28" s="106"/>
      <c r="H28" s="106"/>
      <c r="I28" s="106"/>
      <c r="J28" s="106"/>
      <c r="K28" s="106"/>
      <c r="L28" s="106"/>
      <c r="M28" s="120"/>
      <c r="N28" s="120"/>
      <c r="O28" s="120"/>
      <c r="P28" s="120"/>
      <c r="Q28" s="120"/>
      <c r="R28" s="120"/>
      <c r="S28" s="120"/>
      <c r="T28" s="120"/>
      <c r="U28" s="99"/>
      <c r="V28" s="120"/>
      <c r="W28" s="99"/>
      <c r="X28" s="99"/>
      <c r="Y28" s="99"/>
    </row>
    <row r="29" spans="1:36" ht="15" customHeight="1">
      <c r="A29" s="121" t="s">
        <v>32</v>
      </c>
      <c r="B29" s="106"/>
      <c r="C29" s="106"/>
      <c r="D29" s="106"/>
      <c r="E29" s="106"/>
      <c r="F29" s="106"/>
      <c r="G29" s="106"/>
      <c r="H29" s="106"/>
      <c r="I29" s="106"/>
      <c r="J29" s="106"/>
      <c r="K29" s="106"/>
      <c r="L29" s="106"/>
      <c r="M29" s="120"/>
      <c r="N29" s="120"/>
      <c r="O29" s="120"/>
      <c r="P29" s="120"/>
      <c r="Q29" s="120"/>
      <c r="R29" s="120"/>
      <c r="S29" s="120"/>
      <c r="T29" s="120"/>
      <c r="U29" s="120"/>
      <c r="V29" s="120"/>
      <c r="W29" s="99"/>
      <c r="X29" s="99"/>
      <c r="Y29" s="99"/>
    </row>
    <row r="30" spans="1:36" ht="15" customHeight="1">
      <c r="A30" s="439" t="s">
        <v>60</v>
      </c>
      <c r="B30" s="439"/>
      <c r="C30" s="439"/>
      <c r="D30" s="439"/>
      <c r="E30" s="439"/>
      <c r="F30" s="448"/>
      <c r="G30" s="449" t="s">
        <v>83</v>
      </c>
      <c r="H30" s="450"/>
      <c r="I30" s="122">
        <v>2</v>
      </c>
      <c r="J30" s="123" t="s">
        <v>80</v>
      </c>
      <c r="K30" s="122">
        <v>4</v>
      </c>
      <c r="L30" s="123" t="s">
        <v>81</v>
      </c>
      <c r="M30" s="122">
        <v>1</v>
      </c>
      <c r="N30" s="124" t="s">
        <v>82</v>
      </c>
      <c r="O30" s="111" t="str">
        <f>G30&amp;I30&amp;J30&amp;K30&amp;L30&amp;M30&amp;N30</f>
        <v>令和2年4月1日</v>
      </c>
      <c r="P30" s="99"/>
      <c r="Q30" s="99"/>
      <c r="R30" s="99"/>
      <c r="S30" s="99"/>
      <c r="T30" s="99"/>
      <c r="U30" s="99"/>
      <c r="V30" s="99"/>
      <c r="W30" s="99"/>
      <c r="X30" s="99"/>
      <c r="Y30" s="99"/>
      <c r="AJ30" s="44"/>
    </row>
    <row r="31" spans="1:36" ht="15" customHeight="1">
      <c r="A31" s="439" t="s">
        <v>20</v>
      </c>
      <c r="B31" s="439"/>
      <c r="C31" s="439"/>
      <c r="D31" s="439"/>
      <c r="E31" s="439"/>
      <c r="F31" s="439"/>
      <c r="G31" s="273">
        <v>50</v>
      </c>
      <c r="H31" s="274"/>
      <c r="I31" s="274"/>
      <c r="J31" s="274"/>
      <c r="K31" s="274"/>
      <c r="L31" s="274"/>
      <c r="M31" s="274"/>
      <c r="N31" s="119" t="s">
        <v>59</v>
      </c>
      <c r="O31" s="99"/>
      <c r="P31" s="99"/>
      <c r="Q31" s="99"/>
      <c r="R31" s="99"/>
      <c r="S31" s="99"/>
      <c r="T31" s="99"/>
      <c r="U31" s="99"/>
      <c r="V31" s="99"/>
      <c r="W31" s="99"/>
      <c r="X31" s="99"/>
      <c r="Y31" s="99"/>
      <c r="AJ31" s="44"/>
    </row>
    <row r="32" spans="1:36" ht="10.5" customHeight="1">
      <c r="A32" s="99"/>
      <c r="B32" s="106"/>
      <c r="C32" s="106"/>
      <c r="D32" s="106"/>
      <c r="E32" s="106"/>
      <c r="F32" s="106"/>
      <c r="G32" s="106"/>
      <c r="H32" s="106"/>
      <c r="I32" s="106"/>
      <c r="J32" s="106"/>
      <c r="K32" s="106"/>
      <c r="L32" s="106"/>
      <c r="M32" s="120"/>
      <c r="N32" s="120"/>
      <c r="O32" s="120"/>
      <c r="P32" s="120"/>
      <c r="Q32" s="120"/>
      <c r="R32" s="120"/>
      <c r="S32" s="120"/>
      <c r="T32" s="120"/>
      <c r="U32" s="120"/>
      <c r="V32" s="120"/>
      <c r="W32" s="99"/>
      <c r="X32" s="99"/>
      <c r="Y32" s="99"/>
    </row>
    <row r="33" spans="1:25" ht="15" customHeight="1">
      <c r="A33" s="114" t="s">
        <v>33</v>
      </c>
      <c r="B33" s="106"/>
      <c r="C33" s="106"/>
      <c r="D33" s="106"/>
      <c r="E33" s="106"/>
      <c r="F33" s="106"/>
      <c r="G33" s="106"/>
      <c r="H33" s="106"/>
      <c r="I33" s="106"/>
      <c r="J33" s="106"/>
      <c r="K33" s="106"/>
      <c r="L33" s="106"/>
      <c r="M33" s="120"/>
      <c r="N33" s="120"/>
      <c r="O33" s="120"/>
      <c r="P33" s="120"/>
      <c r="Q33" s="120"/>
      <c r="R33" s="120"/>
      <c r="S33" s="120"/>
      <c r="T33" s="120"/>
      <c r="U33" s="120"/>
      <c r="V33" s="120"/>
      <c r="W33" s="99"/>
      <c r="X33" s="99"/>
      <c r="Y33" s="99"/>
    </row>
    <row r="34" spans="1:25" ht="15" customHeight="1">
      <c r="A34" s="440" t="s">
        <v>1</v>
      </c>
      <c r="B34" s="441"/>
      <c r="C34" s="441"/>
      <c r="D34" s="442"/>
      <c r="E34" s="446">
        <v>6</v>
      </c>
      <c r="F34" s="447"/>
      <c r="G34" s="447"/>
      <c r="H34" s="125" t="s">
        <v>81</v>
      </c>
      <c r="I34" s="435" t="s">
        <v>145</v>
      </c>
      <c r="J34" s="436"/>
      <c r="K34" s="437"/>
      <c r="L34" s="126"/>
      <c r="M34" s="127"/>
      <c r="N34" s="127"/>
      <c r="O34" s="127"/>
      <c r="P34" s="127"/>
      <c r="Q34" s="128"/>
      <c r="R34" s="129"/>
      <c r="S34" s="128"/>
      <c r="T34" s="130"/>
      <c r="U34" s="99"/>
      <c r="V34" s="99"/>
      <c r="W34" s="99"/>
      <c r="X34" s="99"/>
      <c r="Y34" s="99"/>
    </row>
    <row r="35" spans="1:25" ht="15" customHeight="1">
      <c r="A35" s="443"/>
      <c r="B35" s="444"/>
      <c r="C35" s="444"/>
      <c r="D35" s="445"/>
      <c r="E35" s="446" t="s">
        <v>144</v>
      </c>
      <c r="F35" s="447"/>
      <c r="G35" s="447"/>
      <c r="H35" s="125" t="s">
        <v>81</v>
      </c>
      <c r="I35" s="435" t="s">
        <v>147</v>
      </c>
      <c r="J35" s="436"/>
      <c r="K35" s="437"/>
      <c r="L35" s="126"/>
      <c r="M35" s="127"/>
      <c r="N35" s="127"/>
      <c r="O35" s="127"/>
      <c r="P35" s="127"/>
      <c r="Q35" s="128"/>
      <c r="R35" s="129"/>
      <c r="S35" s="128"/>
      <c r="T35" s="130"/>
      <c r="U35" s="99"/>
      <c r="V35" s="99"/>
      <c r="W35" s="99"/>
      <c r="X35" s="99"/>
      <c r="Y35" s="99"/>
    </row>
    <row r="36" spans="1:25" ht="15" customHeight="1">
      <c r="A36" s="121" t="s">
        <v>106</v>
      </c>
      <c r="B36" s="120"/>
      <c r="C36" s="120"/>
      <c r="D36" s="120"/>
      <c r="E36" s="120"/>
      <c r="F36" s="120"/>
      <c r="G36" s="120"/>
      <c r="H36" s="120"/>
      <c r="I36" s="120"/>
      <c r="J36" s="99"/>
      <c r="K36" s="99"/>
      <c r="L36" s="99"/>
      <c r="M36" s="120"/>
      <c r="N36" s="99"/>
      <c r="O36" s="99"/>
      <c r="P36" s="99"/>
      <c r="Q36" s="99"/>
      <c r="R36" s="99"/>
      <c r="S36" s="99"/>
      <c r="T36" s="99"/>
      <c r="U36" s="99"/>
      <c r="V36" s="99"/>
      <c r="W36" s="99"/>
      <c r="X36" s="99"/>
      <c r="Y36" s="99"/>
    </row>
    <row r="37" spans="1:25" ht="15" customHeight="1">
      <c r="A37" s="121" t="s">
        <v>107</v>
      </c>
      <c r="B37" s="120"/>
      <c r="C37" s="120"/>
      <c r="D37" s="120"/>
      <c r="E37" s="120"/>
      <c r="F37" s="120"/>
      <c r="G37" s="120"/>
      <c r="H37" s="120"/>
      <c r="I37" s="120"/>
      <c r="J37" s="99"/>
      <c r="K37" s="99"/>
      <c r="L37" s="99"/>
      <c r="M37" s="120"/>
      <c r="N37" s="99"/>
      <c r="O37" s="99"/>
      <c r="P37" s="99"/>
      <c r="Q37" s="99"/>
      <c r="R37" s="99"/>
      <c r="S37" s="99"/>
      <c r="T37" s="99"/>
      <c r="U37" s="99"/>
      <c r="V37" s="99"/>
      <c r="W37" s="99"/>
      <c r="X37" s="99"/>
      <c r="Y37" s="99"/>
    </row>
    <row r="38" spans="1:25" ht="10.5" customHeight="1">
      <c r="A38" s="131"/>
      <c r="B38" s="131"/>
      <c r="C38" s="106"/>
      <c r="D38" s="106"/>
      <c r="E38" s="106"/>
      <c r="F38" s="106"/>
      <c r="G38" s="106"/>
      <c r="H38" s="106"/>
      <c r="I38" s="106"/>
      <c r="J38" s="99"/>
      <c r="K38" s="99"/>
      <c r="L38" s="131"/>
      <c r="M38" s="131"/>
      <c r="N38" s="106"/>
      <c r="O38" s="99"/>
      <c r="P38" s="99"/>
      <c r="Q38" s="106"/>
      <c r="R38" s="106"/>
      <c r="S38" s="106"/>
      <c r="T38" s="106"/>
      <c r="U38" s="99"/>
      <c r="V38" s="99"/>
      <c r="W38" s="99"/>
      <c r="X38" s="99"/>
      <c r="Y38" s="99"/>
    </row>
    <row r="39" spans="1:25" ht="15" customHeight="1">
      <c r="A39" s="114" t="s">
        <v>34</v>
      </c>
      <c r="B39" s="99"/>
      <c r="C39" s="99"/>
      <c r="D39" s="99"/>
      <c r="E39" s="99"/>
      <c r="F39" s="99"/>
      <c r="G39" s="99"/>
      <c r="H39" s="99"/>
      <c r="I39" s="99"/>
      <c r="J39" s="99"/>
      <c r="K39" s="99"/>
      <c r="L39" s="99"/>
      <c r="M39" s="99"/>
      <c r="N39" s="99"/>
      <c r="O39" s="99"/>
      <c r="P39" s="99"/>
      <c r="Q39" s="99"/>
      <c r="R39" s="99"/>
      <c r="S39" s="99"/>
      <c r="T39" s="99"/>
      <c r="U39" s="99"/>
      <c r="V39" s="99"/>
      <c r="W39" s="99"/>
      <c r="X39" s="99"/>
      <c r="Y39" s="99"/>
    </row>
    <row r="40" spans="1:25" ht="9.75" customHeight="1">
      <c r="A40" s="451" t="s">
        <v>24</v>
      </c>
      <c r="B40" s="452"/>
      <c r="C40" s="452"/>
      <c r="D40" s="453"/>
      <c r="E40" s="342" t="s">
        <v>170</v>
      </c>
      <c r="F40" s="343"/>
      <c r="G40" s="343"/>
      <c r="H40" s="316" t="s">
        <v>171</v>
      </c>
      <c r="I40" s="354"/>
      <c r="J40" s="354"/>
      <c r="K40" s="154"/>
      <c r="L40" s="154"/>
      <c r="M40" s="153"/>
      <c r="N40" s="288" t="s">
        <v>85</v>
      </c>
      <c r="O40" s="289"/>
      <c r="P40" s="289"/>
      <c r="Q40" s="289"/>
      <c r="R40" s="289"/>
      <c r="S40" s="289"/>
      <c r="T40" s="289"/>
      <c r="U40" s="289"/>
      <c r="V40" s="290"/>
      <c r="W40" s="459" t="s">
        <v>84</v>
      </c>
      <c r="X40" s="460"/>
      <c r="Y40" s="461"/>
    </row>
    <row r="41" spans="1:25" ht="19.5" customHeight="1">
      <c r="A41" s="454"/>
      <c r="B41" s="455"/>
      <c r="C41" s="455"/>
      <c r="D41" s="456"/>
      <c r="E41" s="344"/>
      <c r="F41" s="345"/>
      <c r="G41" s="345"/>
      <c r="H41" s="384"/>
      <c r="I41" s="385"/>
      <c r="J41" s="385"/>
      <c r="K41" s="386" t="s">
        <v>172</v>
      </c>
      <c r="L41" s="387"/>
      <c r="M41" s="388"/>
      <c r="N41" s="291"/>
      <c r="O41" s="233"/>
      <c r="P41" s="233"/>
      <c r="Q41" s="233"/>
      <c r="R41" s="233"/>
      <c r="S41" s="233"/>
      <c r="T41" s="233"/>
      <c r="U41" s="233"/>
      <c r="V41" s="292"/>
      <c r="W41" s="462"/>
      <c r="X41" s="463"/>
      <c r="Y41" s="464"/>
    </row>
    <row r="42" spans="1:25" ht="15" customHeight="1">
      <c r="A42" s="457"/>
      <c r="B42" s="423"/>
      <c r="C42" s="423"/>
      <c r="D42" s="458"/>
      <c r="E42" s="346"/>
      <c r="F42" s="347"/>
      <c r="G42" s="347"/>
      <c r="H42" s="318"/>
      <c r="I42" s="355"/>
      <c r="J42" s="355"/>
      <c r="K42" s="389"/>
      <c r="L42" s="355"/>
      <c r="M42" s="319"/>
      <c r="N42" s="293"/>
      <c r="O42" s="294"/>
      <c r="P42" s="294"/>
      <c r="Q42" s="294"/>
      <c r="R42" s="294"/>
      <c r="S42" s="294"/>
      <c r="T42" s="294"/>
      <c r="U42" s="294"/>
      <c r="V42" s="295"/>
      <c r="W42" s="465"/>
      <c r="X42" s="466"/>
      <c r="Y42" s="467"/>
    </row>
    <row r="43" spans="1:25" ht="15" customHeight="1">
      <c r="A43" s="468">
        <v>43994</v>
      </c>
      <c r="B43" s="468"/>
      <c r="C43" s="468"/>
      <c r="D43" s="468"/>
      <c r="E43" s="277">
        <v>8</v>
      </c>
      <c r="F43" s="278"/>
      <c r="G43" s="97" t="s">
        <v>59</v>
      </c>
      <c r="H43" s="307">
        <v>5</v>
      </c>
      <c r="I43" s="308"/>
      <c r="J43" s="96" t="s">
        <v>59</v>
      </c>
      <c r="K43" s="390">
        <v>5</v>
      </c>
      <c r="L43" s="308"/>
      <c r="M43" s="97" t="s">
        <v>59</v>
      </c>
      <c r="N43" s="392" t="s">
        <v>173</v>
      </c>
      <c r="O43" s="393"/>
      <c r="P43" s="393"/>
      <c r="Q43" s="393"/>
      <c r="R43" s="393"/>
      <c r="S43" s="393"/>
      <c r="T43" s="393"/>
      <c r="U43" s="393"/>
      <c r="V43" s="394"/>
      <c r="W43" s="435" t="s">
        <v>145</v>
      </c>
      <c r="X43" s="436"/>
      <c r="Y43" s="437"/>
    </row>
    <row r="44" spans="1:25" ht="15" customHeight="1">
      <c r="A44" s="468">
        <v>44001</v>
      </c>
      <c r="B44" s="468"/>
      <c r="C44" s="468"/>
      <c r="D44" s="468"/>
      <c r="E44" s="277">
        <v>1</v>
      </c>
      <c r="F44" s="278"/>
      <c r="G44" s="97" t="s">
        <v>59</v>
      </c>
      <c r="H44" s="307">
        <v>2</v>
      </c>
      <c r="I44" s="308"/>
      <c r="J44" s="96" t="s">
        <v>59</v>
      </c>
      <c r="K44" s="390">
        <v>0</v>
      </c>
      <c r="L44" s="308"/>
      <c r="M44" s="97" t="s">
        <v>59</v>
      </c>
      <c r="N44" s="392" t="s">
        <v>174</v>
      </c>
      <c r="O44" s="393"/>
      <c r="P44" s="393"/>
      <c r="Q44" s="393"/>
      <c r="R44" s="393"/>
      <c r="S44" s="393"/>
      <c r="T44" s="393"/>
      <c r="U44" s="393"/>
      <c r="V44" s="394"/>
      <c r="W44" s="435" t="s">
        <v>145</v>
      </c>
      <c r="X44" s="436"/>
      <c r="Y44" s="437"/>
    </row>
    <row r="45" spans="1:25" ht="15" customHeight="1">
      <c r="A45" s="468">
        <v>44006</v>
      </c>
      <c r="B45" s="468"/>
      <c r="C45" s="468"/>
      <c r="D45" s="468"/>
      <c r="E45" s="277">
        <v>1</v>
      </c>
      <c r="F45" s="278"/>
      <c r="G45" s="97" t="s">
        <v>59</v>
      </c>
      <c r="H45" s="307">
        <v>1</v>
      </c>
      <c r="I45" s="308"/>
      <c r="J45" s="96" t="s">
        <v>59</v>
      </c>
      <c r="K45" s="390">
        <v>1</v>
      </c>
      <c r="L45" s="308"/>
      <c r="M45" s="97" t="s">
        <v>59</v>
      </c>
      <c r="N45" s="392" t="s">
        <v>175</v>
      </c>
      <c r="O45" s="393"/>
      <c r="P45" s="393"/>
      <c r="Q45" s="393"/>
      <c r="R45" s="393"/>
      <c r="S45" s="393"/>
      <c r="T45" s="393"/>
      <c r="U45" s="393"/>
      <c r="V45" s="394"/>
      <c r="W45" s="435" t="s">
        <v>142</v>
      </c>
      <c r="X45" s="436"/>
      <c r="Y45" s="437"/>
    </row>
    <row r="46" spans="1:25" ht="15" customHeight="1">
      <c r="A46" s="468" t="s">
        <v>146</v>
      </c>
      <c r="B46" s="468"/>
      <c r="C46" s="468"/>
      <c r="D46" s="468"/>
      <c r="E46" s="277">
        <v>20</v>
      </c>
      <c r="F46" s="278"/>
      <c r="G46" s="97" t="s">
        <v>59</v>
      </c>
      <c r="H46" s="307">
        <v>10</v>
      </c>
      <c r="I46" s="308"/>
      <c r="J46" s="96" t="s">
        <v>59</v>
      </c>
      <c r="K46" s="390">
        <v>4</v>
      </c>
      <c r="L46" s="308"/>
      <c r="M46" s="97" t="s">
        <v>59</v>
      </c>
      <c r="N46" s="392" t="s">
        <v>176</v>
      </c>
      <c r="O46" s="393"/>
      <c r="P46" s="393"/>
      <c r="Q46" s="393"/>
      <c r="R46" s="393"/>
      <c r="S46" s="393"/>
      <c r="T46" s="393"/>
      <c r="U46" s="393"/>
      <c r="V46" s="394"/>
      <c r="W46" s="435" t="s">
        <v>147</v>
      </c>
      <c r="X46" s="436"/>
      <c r="Y46" s="437"/>
    </row>
    <row r="47" spans="1:25" ht="15" customHeight="1">
      <c r="A47" s="468"/>
      <c r="B47" s="468"/>
      <c r="C47" s="468"/>
      <c r="D47" s="468"/>
      <c r="E47" s="277"/>
      <c r="F47" s="278"/>
      <c r="G47" s="97" t="s">
        <v>59</v>
      </c>
      <c r="H47" s="307"/>
      <c r="I47" s="308"/>
      <c r="J47" s="96" t="s">
        <v>59</v>
      </c>
      <c r="K47" s="390"/>
      <c r="L47" s="308"/>
      <c r="M47" s="97" t="s">
        <v>59</v>
      </c>
      <c r="N47" s="392"/>
      <c r="O47" s="393"/>
      <c r="P47" s="393"/>
      <c r="Q47" s="393"/>
      <c r="R47" s="393"/>
      <c r="S47" s="393"/>
      <c r="T47" s="393"/>
      <c r="U47" s="393"/>
      <c r="V47" s="394"/>
      <c r="W47" s="435" t="s">
        <v>79</v>
      </c>
      <c r="X47" s="436"/>
      <c r="Y47" s="437"/>
    </row>
    <row r="48" spans="1:25" ht="15" customHeight="1">
      <c r="A48" s="424" t="s">
        <v>169</v>
      </c>
      <c r="B48" s="424"/>
      <c r="C48" s="424"/>
      <c r="D48" s="424"/>
      <c r="E48" s="305">
        <f ca="1">SUMIF($W43:$Y47,"&lt;&gt;計画外",E43:F47)</f>
        <v>29</v>
      </c>
      <c r="F48" s="306"/>
      <c r="G48" s="97" t="s">
        <v>59</v>
      </c>
      <c r="H48" s="305">
        <f ca="1">SUMIF($W43:$Y47,"&lt;&gt;計画外",H43:I47)</f>
        <v>17</v>
      </c>
      <c r="I48" s="306"/>
      <c r="J48" s="96" t="s">
        <v>59</v>
      </c>
      <c r="K48" s="391">
        <f ca="1">SUMIF($W43:$Y47,"&lt;&gt;計画外",K43:L47)</f>
        <v>9</v>
      </c>
      <c r="L48" s="306"/>
      <c r="M48" s="97" t="s">
        <v>59</v>
      </c>
      <c r="N48" s="234" t="s">
        <v>52</v>
      </c>
      <c r="O48" s="270"/>
      <c r="P48" s="270"/>
      <c r="Q48" s="270"/>
      <c r="R48" s="270"/>
      <c r="S48" s="270"/>
      <c r="T48" s="270"/>
      <c r="U48" s="270"/>
      <c r="V48" s="235"/>
      <c r="W48" s="273">
        <f>COUNTIF(W43:Y47,"実施済")+COUNTIF(W43:Y47,"計画外")</f>
        <v>3</v>
      </c>
      <c r="X48" s="274"/>
      <c r="Y48" s="132" t="s">
        <v>63</v>
      </c>
    </row>
    <row r="49" spans="1:40" ht="15" customHeight="1">
      <c r="A49" s="117" t="s">
        <v>109</v>
      </c>
      <c r="B49" s="99"/>
      <c r="C49" s="99"/>
      <c r="D49" s="99"/>
      <c r="E49" s="99"/>
      <c r="F49" s="99"/>
      <c r="G49" s="99"/>
      <c r="H49" s="99"/>
      <c r="I49" s="99"/>
      <c r="J49" s="99"/>
      <c r="K49" s="99"/>
      <c r="L49" s="99"/>
      <c r="M49" s="99"/>
      <c r="N49" s="99"/>
      <c r="O49" s="99"/>
      <c r="P49" s="99"/>
      <c r="Q49" s="99"/>
      <c r="R49" s="99"/>
      <c r="S49" s="99"/>
      <c r="T49" s="99"/>
      <c r="U49" s="99"/>
      <c r="V49" s="99"/>
      <c r="W49" s="99"/>
      <c r="X49" s="99"/>
      <c r="Y49" s="99"/>
    </row>
    <row r="50" spans="1:40" ht="7.5" customHeight="1">
      <c r="A50" s="99"/>
      <c r="B50" s="99"/>
      <c r="C50" s="99"/>
      <c r="D50" s="99"/>
      <c r="E50" s="99"/>
      <c r="F50" s="99"/>
      <c r="G50" s="99"/>
      <c r="H50" s="99"/>
      <c r="I50" s="99"/>
      <c r="J50" s="99"/>
      <c r="K50" s="99"/>
      <c r="L50" s="99"/>
      <c r="M50" s="99"/>
      <c r="N50" s="99"/>
      <c r="O50" s="99"/>
      <c r="P50" s="99"/>
      <c r="Q50" s="99"/>
      <c r="R50" s="99"/>
      <c r="S50" s="99"/>
      <c r="T50" s="99"/>
      <c r="U50" s="99"/>
      <c r="V50" s="99"/>
      <c r="W50" s="99"/>
      <c r="X50" s="99"/>
      <c r="Y50" s="99"/>
    </row>
    <row r="51" spans="1:40" ht="12.75" customHeight="1">
      <c r="A51" s="469" t="s">
        <v>61</v>
      </c>
      <c r="B51" s="469"/>
      <c r="C51" s="469"/>
      <c r="D51" s="469"/>
      <c r="E51" s="469"/>
      <c r="F51" s="469"/>
      <c r="G51" s="469"/>
      <c r="H51" s="469"/>
      <c r="I51" s="469"/>
      <c r="J51" s="327">
        <f ca="1">SUMIF($W43:$Y47,"実施済",E43:F47)+SUMIF($W43:$Y47,"計画外",E43:F47)</f>
        <v>10</v>
      </c>
      <c r="K51" s="328"/>
      <c r="L51" s="461" t="s">
        <v>59</v>
      </c>
      <c r="M51" s="104"/>
      <c r="N51" s="469" t="s">
        <v>62</v>
      </c>
      <c r="O51" s="469"/>
      <c r="P51" s="469"/>
      <c r="Q51" s="469"/>
      <c r="R51" s="469"/>
      <c r="S51" s="469"/>
      <c r="T51" s="469"/>
      <c r="U51" s="469"/>
      <c r="V51" s="469"/>
      <c r="W51" s="327">
        <f ca="1">SUMIF($W43:$Y47,"実施済",K43:L47)+SUMIF($W43:$Y47,"計画外",K43:L47)</f>
        <v>6</v>
      </c>
      <c r="X51" s="328"/>
      <c r="Y51" s="461" t="s">
        <v>59</v>
      </c>
      <c r="Z51" s="56"/>
      <c r="AA51" s="56"/>
      <c r="AB51" s="56"/>
    </row>
    <row r="52" spans="1:40" ht="12.75" customHeight="1">
      <c r="A52" s="469"/>
      <c r="B52" s="469"/>
      <c r="C52" s="469"/>
      <c r="D52" s="469"/>
      <c r="E52" s="469"/>
      <c r="F52" s="469"/>
      <c r="G52" s="469"/>
      <c r="H52" s="469"/>
      <c r="I52" s="469"/>
      <c r="J52" s="329"/>
      <c r="K52" s="330"/>
      <c r="L52" s="467"/>
      <c r="M52" s="104"/>
      <c r="N52" s="469"/>
      <c r="O52" s="469"/>
      <c r="P52" s="469"/>
      <c r="Q52" s="469"/>
      <c r="R52" s="469"/>
      <c r="S52" s="469"/>
      <c r="T52" s="469"/>
      <c r="U52" s="469"/>
      <c r="V52" s="469"/>
      <c r="W52" s="329"/>
      <c r="X52" s="330"/>
      <c r="Y52" s="467"/>
      <c r="Z52" s="56"/>
      <c r="AA52" s="56"/>
      <c r="AB52" s="56"/>
    </row>
    <row r="53" spans="1:40" ht="10.5" customHeight="1">
      <c r="A53" s="99"/>
      <c r="B53" s="99"/>
      <c r="C53" s="99"/>
      <c r="D53" s="99"/>
      <c r="E53" s="99"/>
      <c r="F53" s="99"/>
      <c r="G53" s="99"/>
      <c r="H53" s="99"/>
      <c r="I53" s="99"/>
      <c r="J53" s="99"/>
      <c r="K53" s="99"/>
      <c r="L53" s="99"/>
      <c r="M53" s="99"/>
      <c r="N53" s="99"/>
      <c r="O53" s="99"/>
      <c r="P53" s="99"/>
      <c r="Q53" s="99"/>
      <c r="R53" s="99"/>
      <c r="S53" s="99"/>
      <c r="T53" s="99"/>
      <c r="U53" s="99"/>
      <c r="V53" s="99"/>
      <c r="W53" s="98"/>
      <c r="X53" s="98"/>
      <c r="Y53" s="98"/>
      <c r="Z53" s="26"/>
      <c r="AA53" s="26"/>
      <c r="AB53" s="26"/>
      <c r="AC53" s="26"/>
      <c r="AD53" s="26"/>
      <c r="AE53" s="26"/>
    </row>
    <row r="54" spans="1:40" ht="13.5" customHeight="1">
      <c r="A54" s="98" t="s">
        <v>35</v>
      </c>
      <c r="B54" s="99"/>
      <c r="C54" s="99"/>
      <c r="D54" s="99"/>
      <c r="E54" s="99"/>
      <c r="F54" s="99"/>
      <c r="G54" s="99"/>
      <c r="H54" s="99"/>
      <c r="I54" s="99"/>
      <c r="J54" s="99"/>
      <c r="K54" s="99"/>
      <c r="L54" s="99"/>
      <c r="M54" s="99"/>
      <c r="N54" s="99"/>
      <c r="O54" s="99"/>
      <c r="P54" s="99"/>
      <c r="Q54" s="99"/>
      <c r="R54" s="99"/>
      <c r="S54" s="99"/>
      <c r="T54" s="99"/>
      <c r="U54" s="99"/>
      <c r="V54" s="99"/>
      <c r="W54" s="98"/>
      <c r="X54" s="98"/>
      <c r="Y54" s="98"/>
      <c r="Z54" s="57"/>
      <c r="AA54" s="57"/>
      <c r="AB54" s="57"/>
      <c r="AC54" s="57"/>
      <c r="AD54" s="57"/>
      <c r="AE54" s="57"/>
    </row>
    <row r="55" spans="1:40" ht="12" customHeight="1">
      <c r="A55" s="417" t="s">
        <v>24</v>
      </c>
      <c r="B55" s="418"/>
      <c r="C55" s="418"/>
      <c r="D55" s="419"/>
      <c r="E55" s="474" t="s">
        <v>39</v>
      </c>
      <c r="F55" s="475"/>
      <c r="G55" s="475"/>
      <c r="H55" s="475"/>
      <c r="I55" s="475"/>
      <c r="J55" s="475"/>
      <c r="K55" s="475"/>
      <c r="L55" s="475"/>
      <c r="M55" s="475"/>
      <c r="N55" s="476"/>
      <c r="O55" s="480" t="s">
        <v>38</v>
      </c>
      <c r="P55" s="480"/>
      <c r="Q55" s="451" t="s">
        <v>36</v>
      </c>
      <c r="R55" s="452"/>
      <c r="S55" s="453"/>
      <c r="T55" s="474" t="s">
        <v>37</v>
      </c>
      <c r="U55" s="475"/>
      <c r="V55" s="476"/>
      <c r="W55" s="482" t="s">
        <v>84</v>
      </c>
      <c r="X55" s="483"/>
      <c r="Y55" s="484"/>
      <c r="AF55" s="58"/>
      <c r="AG55" s="58"/>
      <c r="AH55" s="58"/>
      <c r="AI55" s="58"/>
      <c r="AJ55" s="58"/>
      <c r="AK55" s="58"/>
      <c r="AL55" s="58"/>
      <c r="AM55" s="58"/>
      <c r="AN55" s="58"/>
    </row>
    <row r="56" spans="1:40" ht="12" customHeight="1">
      <c r="A56" s="417"/>
      <c r="B56" s="418"/>
      <c r="C56" s="418"/>
      <c r="D56" s="419"/>
      <c r="E56" s="477"/>
      <c r="F56" s="478"/>
      <c r="G56" s="478"/>
      <c r="H56" s="478"/>
      <c r="I56" s="478"/>
      <c r="J56" s="478"/>
      <c r="K56" s="478"/>
      <c r="L56" s="478"/>
      <c r="M56" s="478"/>
      <c r="N56" s="479"/>
      <c r="O56" s="481"/>
      <c r="P56" s="481"/>
      <c r="Q56" s="457"/>
      <c r="R56" s="423"/>
      <c r="S56" s="458"/>
      <c r="T56" s="477"/>
      <c r="U56" s="478"/>
      <c r="V56" s="479"/>
      <c r="W56" s="485"/>
      <c r="X56" s="486"/>
      <c r="Y56" s="487"/>
      <c r="AF56" s="58"/>
      <c r="AG56" s="58"/>
      <c r="AH56" s="58"/>
      <c r="AI56" s="58"/>
      <c r="AJ56" s="58"/>
      <c r="AK56" s="58"/>
      <c r="AL56" s="58"/>
      <c r="AM56" s="58"/>
      <c r="AN56" s="58"/>
    </row>
    <row r="57" spans="1:40" ht="13.5" customHeight="1">
      <c r="A57" s="470">
        <v>43936</v>
      </c>
      <c r="B57" s="471"/>
      <c r="C57" s="471"/>
      <c r="D57" s="472"/>
      <c r="E57" s="432" t="s">
        <v>148</v>
      </c>
      <c r="F57" s="433"/>
      <c r="G57" s="433"/>
      <c r="H57" s="433"/>
      <c r="I57" s="433"/>
      <c r="J57" s="433"/>
      <c r="K57" s="433"/>
      <c r="L57" s="433"/>
      <c r="M57" s="433"/>
      <c r="N57" s="434"/>
      <c r="O57" s="473" t="s">
        <v>149</v>
      </c>
      <c r="P57" s="473"/>
      <c r="Q57" s="430" t="s">
        <v>150</v>
      </c>
      <c r="R57" s="409"/>
      <c r="S57" s="431"/>
      <c r="T57" s="305">
        <v>10</v>
      </c>
      <c r="U57" s="306"/>
      <c r="V57" s="116" t="s">
        <v>59</v>
      </c>
      <c r="W57" s="435" t="s">
        <v>145</v>
      </c>
      <c r="X57" s="436"/>
      <c r="Y57" s="437"/>
      <c r="AF57" s="32"/>
      <c r="AG57" s="32"/>
      <c r="AH57" s="32"/>
      <c r="AI57" s="32"/>
      <c r="AJ57" s="32"/>
      <c r="AK57" s="32"/>
      <c r="AL57" s="32"/>
      <c r="AM57" s="32"/>
      <c r="AN57" s="32"/>
    </row>
    <row r="58" spans="1:40" ht="13.5" customHeight="1">
      <c r="A58" s="470">
        <v>43962</v>
      </c>
      <c r="B58" s="471"/>
      <c r="C58" s="471"/>
      <c r="D58" s="472"/>
      <c r="E58" s="432" t="s">
        <v>151</v>
      </c>
      <c r="F58" s="433"/>
      <c r="G58" s="433"/>
      <c r="H58" s="433"/>
      <c r="I58" s="433"/>
      <c r="J58" s="433"/>
      <c r="K58" s="433"/>
      <c r="L58" s="433"/>
      <c r="M58" s="433"/>
      <c r="N58" s="434"/>
      <c r="O58" s="473" t="s">
        <v>152</v>
      </c>
      <c r="P58" s="473"/>
      <c r="Q58" s="430" t="s">
        <v>153</v>
      </c>
      <c r="R58" s="409"/>
      <c r="S58" s="431"/>
      <c r="T58" s="305">
        <v>20</v>
      </c>
      <c r="U58" s="306"/>
      <c r="V58" s="116" t="s">
        <v>59</v>
      </c>
      <c r="W58" s="435" t="s">
        <v>145</v>
      </c>
      <c r="X58" s="436"/>
      <c r="Y58" s="437"/>
      <c r="AF58" s="32"/>
      <c r="AG58" s="32"/>
      <c r="AH58" s="32"/>
      <c r="AI58" s="32"/>
      <c r="AJ58" s="32"/>
      <c r="AK58" s="32"/>
      <c r="AL58" s="32"/>
      <c r="AM58" s="32"/>
      <c r="AN58" s="32"/>
    </row>
    <row r="59" spans="1:40" ht="13.5" customHeight="1">
      <c r="A59" s="470">
        <v>43992</v>
      </c>
      <c r="B59" s="471"/>
      <c r="C59" s="471"/>
      <c r="D59" s="472"/>
      <c r="E59" s="432" t="s">
        <v>154</v>
      </c>
      <c r="F59" s="433"/>
      <c r="G59" s="433"/>
      <c r="H59" s="433"/>
      <c r="I59" s="433"/>
      <c r="J59" s="433"/>
      <c r="K59" s="433"/>
      <c r="L59" s="433"/>
      <c r="M59" s="433"/>
      <c r="N59" s="434"/>
      <c r="O59" s="473" t="s">
        <v>152</v>
      </c>
      <c r="P59" s="473"/>
      <c r="Q59" s="430"/>
      <c r="R59" s="409"/>
      <c r="S59" s="431"/>
      <c r="T59" s="305"/>
      <c r="U59" s="306"/>
      <c r="V59" s="116" t="s">
        <v>59</v>
      </c>
      <c r="W59" s="435" t="s">
        <v>145</v>
      </c>
      <c r="X59" s="436"/>
      <c r="Y59" s="437"/>
      <c r="AB59" s="59"/>
      <c r="AF59" s="32"/>
      <c r="AG59" s="32"/>
      <c r="AH59" s="32"/>
      <c r="AI59" s="32"/>
      <c r="AJ59" s="32"/>
      <c r="AK59" s="32"/>
      <c r="AL59" s="32"/>
      <c r="AM59" s="32"/>
      <c r="AN59" s="32"/>
    </row>
    <row r="60" spans="1:40" ht="13.5" customHeight="1">
      <c r="A60" s="470">
        <v>44166</v>
      </c>
      <c r="B60" s="471"/>
      <c r="C60" s="471"/>
      <c r="D60" s="472"/>
      <c r="E60" s="432" t="s">
        <v>154</v>
      </c>
      <c r="F60" s="433"/>
      <c r="G60" s="433"/>
      <c r="H60" s="433"/>
      <c r="I60" s="433"/>
      <c r="J60" s="433"/>
      <c r="K60" s="433"/>
      <c r="L60" s="433"/>
      <c r="M60" s="433"/>
      <c r="N60" s="434"/>
      <c r="O60" s="473" t="s">
        <v>149</v>
      </c>
      <c r="P60" s="473"/>
      <c r="Q60" s="430"/>
      <c r="R60" s="409"/>
      <c r="S60" s="431"/>
      <c r="T60" s="305"/>
      <c r="U60" s="306"/>
      <c r="V60" s="116" t="s">
        <v>59</v>
      </c>
      <c r="W60" s="435" t="s">
        <v>147</v>
      </c>
      <c r="X60" s="436"/>
      <c r="Y60" s="437"/>
      <c r="AB60" s="60"/>
      <c r="AF60" s="32"/>
      <c r="AG60" s="32"/>
      <c r="AH60" s="32"/>
      <c r="AI60" s="32"/>
      <c r="AJ60" s="32"/>
      <c r="AK60" s="32"/>
      <c r="AL60" s="32"/>
      <c r="AM60" s="32"/>
      <c r="AN60" s="32"/>
    </row>
    <row r="61" spans="1:40" ht="13.5" customHeight="1">
      <c r="A61" s="470"/>
      <c r="B61" s="471"/>
      <c r="C61" s="471"/>
      <c r="D61" s="472"/>
      <c r="E61" s="432"/>
      <c r="F61" s="433"/>
      <c r="G61" s="433"/>
      <c r="H61" s="433"/>
      <c r="I61" s="433"/>
      <c r="J61" s="433"/>
      <c r="K61" s="433"/>
      <c r="L61" s="433"/>
      <c r="M61" s="433"/>
      <c r="N61" s="434"/>
      <c r="O61" s="473" t="s">
        <v>77</v>
      </c>
      <c r="P61" s="473"/>
      <c r="Q61" s="430"/>
      <c r="R61" s="409"/>
      <c r="S61" s="431"/>
      <c r="T61" s="305"/>
      <c r="U61" s="306"/>
      <c r="V61" s="116" t="s">
        <v>59</v>
      </c>
      <c r="W61" s="435" t="s">
        <v>79</v>
      </c>
      <c r="X61" s="436"/>
      <c r="Y61" s="437"/>
      <c r="AB61" s="60"/>
      <c r="AF61" s="32"/>
      <c r="AG61" s="32"/>
      <c r="AH61" s="32"/>
      <c r="AI61" s="32"/>
      <c r="AJ61" s="32"/>
      <c r="AK61" s="32"/>
      <c r="AL61" s="32"/>
      <c r="AM61" s="32"/>
      <c r="AN61" s="32"/>
    </row>
    <row r="62" spans="1:40" ht="13.5" customHeight="1">
      <c r="A62" s="496" t="s">
        <v>40</v>
      </c>
      <c r="B62" s="497"/>
      <c r="C62" s="497"/>
      <c r="D62" s="498"/>
      <c r="E62" s="88">
        <f>COUNTA(A57:D61)-COUNTIF(W57:Y61,"計画外")</f>
        <v>4</v>
      </c>
      <c r="F62" s="116" t="s">
        <v>63</v>
      </c>
      <c r="G62" s="496" t="s">
        <v>41</v>
      </c>
      <c r="H62" s="497"/>
      <c r="I62" s="498"/>
      <c r="J62" s="89">
        <f>COUNTIF(O57:P61,"有")-COUNTIFS(W57:W61,"計画外",O57:O61,"有")</f>
        <v>2</v>
      </c>
      <c r="K62" s="116" t="s">
        <v>63</v>
      </c>
      <c r="L62" s="499" t="s">
        <v>42</v>
      </c>
      <c r="M62" s="499"/>
      <c r="N62" s="496"/>
      <c r="O62" s="89">
        <f>E62-J62</f>
        <v>2</v>
      </c>
      <c r="P62" s="116" t="s">
        <v>63</v>
      </c>
      <c r="Q62" s="430" t="s">
        <v>86</v>
      </c>
      <c r="R62" s="409"/>
      <c r="S62" s="431"/>
      <c r="T62" s="306">
        <f ca="1">SUMIF(W57:Y61,"&lt;&gt;計画外",T57:U61)</f>
        <v>30</v>
      </c>
      <c r="U62" s="306"/>
      <c r="V62" s="116" t="s">
        <v>59</v>
      </c>
      <c r="W62" s="273">
        <f>COUNTIF(W57:Y61,"実施済")+COUNTIF(W57:Y61,"計画外")</f>
        <v>3</v>
      </c>
      <c r="X62" s="274"/>
      <c r="Y62" s="119" t="s">
        <v>63</v>
      </c>
      <c r="AB62" s="57"/>
      <c r="AC62" s="57"/>
      <c r="AD62" s="57"/>
      <c r="AE62" s="57"/>
    </row>
    <row r="63" spans="1:40" ht="13.5" customHeight="1">
      <c r="A63" s="133" t="s">
        <v>100</v>
      </c>
      <c r="B63" s="99"/>
      <c r="C63" s="134"/>
      <c r="D63" s="134"/>
      <c r="E63" s="135"/>
      <c r="F63" s="106"/>
      <c r="G63" s="134"/>
      <c r="H63" s="134"/>
      <c r="I63" s="134"/>
      <c r="J63" s="135"/>
      <c r="K63" s="106"/>
      <c r="L63" s="134"/>
      <c r="M63" s="134"/>
      <c r="N63" s="134"/>
      <c r="O63" s="136"/>
      <c r="P63" s="106"/>
      <c r="Q63" s="137"/>
      <c r="R63" s="137"/>
      <c r="S63" s="137"/>
      <c r="T63" s="138"/>
      <c r="U63" s="138"/>
      <c r="V63" s="106"/>
      <c r="W63" s="139"/>
      <c r="X63" s="139"/>
      <c r="Y63" s="140"/>
      <c r="AB63" s="57"/>
      <c r="AC63" s="57"/>
      <c r="AD63" s="57"/>
      <c r="AE63" s="57"/>
    </row>
    <row r="64" spans="1:40" ht="13.5" customHeight="1">
      <c r="A64" s="117" t="s">
        <v>110</v>
      </c>
      <c r="B64" s="99"/>
      <c r="C64" s="99"/>
      <c r="D64" s="99"/>
      <c r="E64" s="99"/>
      <c r="F64" s="99"/>
      <c r="G64" s="99"/>
      <c r="H64" s="99"/>
      <c r="I64" s="99"/>
      <c r="J64" s="99"/>
      <c r="K64" s="99"/>
      <c r="L64" s="99"/>
      <c r="M64" s="99"/>
      <c r="N64" s="99"/>
      <c r="O64" s="99"/>
      <c r="P64" s="99"/>
      <c r="Q64" s="99"/>
      <c r="R64" s="99"/>
      <c r="S64" s="99"/>
      <c r="T64" s="99"/>
      <c r="U64" s="99"/>
      <c r="V64" s="99"/>
      <c r="W64" s="99"/>
      <c r="X64" s="99"/>
      <c r="Y64" s="99"/>
    </row>
    <row r="65" spans="1:31" ht="6.75" customHeight="1">
      <c r="A65" s="134"/>
      <c r="B65" s="134"/>
      <c r="C65" s="134"/>
      <c r="D65" s="134"/>
      <c r="E65" s="141"/>
      <c r="F65" s="106"/>
      <c r="G65" s="134"/>
      <c r="H65" s="134"/>
      <c r="I65" s="134"/>
      <c r="J65" s="141"/>
      <c r="K65" s="106"/>
      <c r="L65" s="134"/>
      <c r="M65" s="134"/>
      <c r="N65" s="134"/>
      <c r="O65" s="142"/>
      <c r="P65" s="106"/>
      <c r="Q65" s="137"/>
      <c r="R65" s="137"/>
      <c r="S65" s="137"/>
      <c r="T65" s="106"/>
      <c r="U65" s="106"/>
      <c r="V65" s="118"/>
      <c r="W65" s="143"/>
      <c r="X65" s="143"/>
      <c r="Y65" s="140"/>
      <c r="AB65" s="57"/>
      <c r="AC65" s="57"/>
      <c r="AD65" s="57"/>
      <c r="AE65" s="57"/>
    </row>
    <row r="66" spans="1:31" ht="13.5" customHeight="1">
      <c r="A66" s="488" t="s">
        <v>40</v>
      </c>
      <c r="B66" s="488"/>
      <c r="C66" s="488"/>
      <c r="D66" s="488"/>
      <c r="E66" s="488"/>
      <c r="F66" s="488"/>
      <c r="G66" s="488"/>
      <c r="H66" s="488"/>
      <c r="I66" s="488"/>
      <c r="J66" s="327">
        <f>W62</f>
        <v>3</v>
      </c>
      <c r="K66" s="328"/>
      <c r="L66" s="461" t="s">
        <v>63</v>
      </c>
      <c r="M66" s="104"/>
      <c r="N66" s="490" t="s">
        <v>65</v>
      </c>
      <c r="O66" s="491"/>
      <c r="P66" s="491"/>
      <c r="Q66" s="491"/>
      <c r="R66" s="491"/>
      <c r="S66" s="491"/>
      <c r="T66" s="491"/>
      <c r="U66" s="491"/>
      <c r="V66" s="492"/>
      <c r="W66" s="273">
        <f>COUNTIFS(O57:P61,"有",W57:X61,"実施済")+COUNTIFS(O57:P61,"有",W57:X61,"計画外")</f>
        <v>2</v>
      </c>
      <c r="X66" s="274"/>
      <c r="Y66" s="119" t="s">
        <v>63</v>
      </c>
      <c r="Z66" s="26"/>
      <c r="AA66" s="26"/>
      <c r="AB66" s="26"/>
      <c r="AC66" s="26"/>
      <c r="AD66" s="26"/>
      <c r="AE66" s="26"/>
    </row>
    <row r="67" spans="1:31" ht="13.5" customHeight="1">
      <c r="A67" s="489"/>
      <c r="B67" s="489"/>
      <c r="C67" s="489"/>
      <c r="D67" s="489"/>
      <c r="E67" s="489"/>
      <c r="F67" s="489"/>
      <c r="G67" s="489"/>
      <c r="H67" s="489"/>
      <c r="I67" s="489"/>
      <c r="J67" s="329"/>
      <c r="K67" s="330"/>
      <c r="L67" s="467"/>
      <c r="M67" s="98"/>
      <c r="N67" s="493" t="s">
        <v>98</v>
      </c>
      <c r="O67" s="494"/>
      <c r="P67" s="494"/>
      <c r="Q67" s="494"/>
      <c r="R67" s="494"/>
      <c r="S67" s="494"/>
      <c r="T67" s="494"/>
      <c r="U67" s="494"/>
      <c r="V67" s="495"/>
      <c r="W67" s="273">
        <f>J66-W66</f>
        <v>1</v>
      </c>
      <c r="X67" s="274"/>
      <c r="Y67" s="119" t="s">
        <v>63</v>
      </c>
      <c r="Z67" s="26"/>
      <c r="AA67" s="26"/>
      <c r="AB67" s="26"/>
      <c r="AC67" s="26"/>
      <c r="AD67" s="26"/>
      <c r="AE67" s="26"/>
    </row>
    <row r="68" spans="1:31" ht="10.5" customHeight="1">
      <c r="A68" s="98"/>
      <c r="B68" s="98"/>
      <c r="C68" s="98"/>
      <c r="D68" s="98"/>
      <c r="E68" s="98"/>
      <c r="F68" s="98"/>
      <c r="G68" s="98"/>
      <c r="H68" s="98"/>
      <c r="I68" s="98"/>
      <c r="J68" s="98"/>
      <c r="K68" s="98"/>
      <c r="L68" s="98"/>
      <c r="M68" s="98"/>
      <c r="N68" s="98"/>
      <c r="O68" s="120"/>
      <c r="P68" s="98"/>
      <c r="Q68" s="98"/>
      <c r="R68" s="98"/>
      <c r="S68" s="98"/>
      <c r="T68" s="98"/>
      <c r="U68" s="98"/>
      <c r="V68" s="98"/>
      <c r="W68" s="98"/>
      <c r="X68" s="98"/>
      <c r="Y68" s="98"/>
      <c r="Z68" s="57"/>
      <c r="AA68" s="57"/>
      <c r="AB68" s="57"/>
      <c r="AC68" s="57"/>
      <c r="AD68" s="57"/>
      <c r="AE68" s="57"/>
    </row>
    <row r="69" spans="1:31" ht="13.5" customHeight="1">
      <c r="A69" s="98" t="s">
        <v>43</v>
      </c>
      <c r="B69" s="99"/>
      <c r="C69" s="99"/>
      <c r="D69" s="99"/>
      <c r="E69" s="99"/>
      <c r="F69" s="99"/>
      <c r="G69" s="99"/>
      <c r="H69" s="99"/>
      <c r="I69" s="99"/>
      <c r="J69" s="99"/>
      <c r="K69" s="99"/>
      <c r="L69" s="99"/>
      <c r="M69" s="99"/>
      <c r="N69" s="99"/>
      <c r="O69" s="99"/>
      <c r="P69" s="99"/>
      <c r="Q69" s="99"/>
      <c r="R69" s="99"/>
      <c r="S69" s="99"/>
      <c r="T69" s="99"/>
      <c r="U69" s="99"/>
      <c r="V69" s="99"/>
      <c r="W69" s="98"/>
      <c r="X69" s="98"/>
      <c r="Y69" s="98"/>
      <c r="Z69" s="57"/>
      <c r="AA69" s="57"/>
      <c r="AB69" s="57"/>
      <c r="AC69" s="57"/>
      <c r="AD69" s="57"/>
      <c r="AE69" s="57"/>
    </row>
    <row r="70" spans="1:31" ht="13.5" customHeight="1">
      <c r="A70" s="425" t="s">
        <v>24</v>
      </c>
      <c r="B70" s="501"/>
      <c r="C70" s="501"/>
      <c r="D70" s="426"/>
      <c r="E70" s="475" t="s">
        <v>44</v>
      </c>
      <c r="F70" s="475"/>
      <c r="G70" s="475"/>
      <c r="H70" s="475"/>
      <c r="I70" s="475"/>
      <c r="J70" s="475"/>
      <c r="K70" s="475"/>
      <c r="L70" s="475"/>
      <c r="M70" s="475"/>
      <c r="N70" s="476"/>
      <c r="O70" s="502" t="s">
        <v>38</v>
      </c>
      <c r="P70" s="503"/>
      <c r="Q70" s="451" t="s">
        <v>36</v>
      </c>
      <c r="R70" s="452"/>
      <c r="S70" s="453"/>
      <c r="T70" s="474" t="s">
        <v>37</v>
      </c>
      <c r="U70" s="475"/>
      <c r="V70" s="476"/>
      <c r="W70" s="506" t="s">
        <v>84</v>
      </c>
      <c r="X70" s="507"/>
      <c r="Y70" s="508"/>
    </row>
    <row r="71" spans="1:31" ht="13.5" customHeight="1">
      <c r="A71" s="427"/>
      <c r="B71" s="408"/>
      <c r="C71" s="408"/>
      <c r="D71" s="428"/>
      <c r="E71" s="478"/>
      <c r="F71" s="478"/>
      <c r="G71" s="478"/>
      <c r="H71" s="478"/>
      <c r="I71" s="478"/>
      <c r="J71" s="478"/>
      <c r="K71" s="478"/>
      <c r="L71" s="478"/>
      <c r="M71" s="478"/>
      <c r="N71" s="479"/>
      <c r="O71" s="504"/>
      <c r="P71" s="505"/>
      <c r="Q71" s="457"/>
      <c r="R71" s="423"/>
      <c r="S71" s="458"/>
      <c r="T71" s="477"/>
      <c r="U71" s="478"/>
      <c r="V71" s="479"/>
      <c r="W71" s="506"/>
      <c r="X71" s="507"/>
      <c r="Y71" s="508"/>
    </row>
    <row r="72" spans="1:31" ht="13.5" customHeight="1">
      <c r="A72" s="470">
        <v>44008</v>
      </c>
      <c r="B72" s="471"/>
      <c r="C72" s="471"/>
      <c r="D72" s="472"/>
      <c r="E72" s="432" t="s">
        <v>155</v>
      </c>
      <c r="F72" s="433"/>
      <c r="G72" s="433"/>
      <c r="H72" s="433"/>
      <c r="I72" s="433"/>
      <c r="J72" s="433"/>
      <c r="K72" s="433"/>
      <c r="L72" s="433"/>
      <c r="M72" s="433"/>
      <c r="N72" s="434"/>
      <c r="O72" s="500" t="s">
        <v>149</v>
      </c>
      <c r="P72" s="500"/>
      <c r="Q72" s="430" t="s">
        <v>157</v>
      </c>
      <c r="R72" s="409"/>
      <c r="S72" s="431"/>
      <c r="T72" s="305">
        <v>30</v>
      </c>
      <c r="U72" s="306"/>
      <c r="V72" s="116" t="s">
        <v>59</v>
      </c>
      <c r="W72" s="435" t="s">
        <v>145</v>
      </c>
      <c r="X72" s="436"/>
      <c r="Y72" s="437"/>
    </row>
    <row r="73" spans="1:31" ht="13.5" customHeight="1">
      <c r="A73" s="470">
        <v>43876</v>
      </c>
      <c r="B73" s="471"/>
      <c r="C73" s="471"/>
      <c r="D73" s="472"/>
      <c r="E73" s="432" t="s">
        <v>156</v>
      </c>
      <c r="F73" s="433"/>
      <c r="G73" s="433"/>
      <c r="H73" s="433"/>
      <c r="I73" s="433"/>
      <c r="J73" s="433"/>
      <c r="K73" s="433"/>
      <c r="L73" s="433"/>
      <c r="M73" s="433"/>
      <c r="N73" s="434"/>
      <c r="O73" s="500" t="s">
        <v>152</v>
      </c>
      <c r="P73" s="500"/>
      <c r="Q73" s="430" t="s">
        <v>158</v>
      </c>
      <c r="R73" s="409"/>
      <c r="S73" s="431"/>
      <c r="T73" s="305">
        <v>20</v>
      </c>
      <c r="U73" s="306"/>
      <c r="V73" s="116" t="s">
        <v>59</v>
      </c>
      <c r="W73" s="435" t="s">
        <v>147</v>
      </c>
      <c r="X73" s="436"/>
      <c r="Y73" s="437"/>
    </row>
    <row r="74" spans="1:31" ht="13.5" customHeight="1">
      <c r="A74" s="470"/>
      <c r="B74" s="471"/>
      <c r="C74" s="471"/>
      <c r="D74" s="472"/>
      <c r="E74" s="432"/>
      <c r="F74" s="433"/>
      <c r="G74" s="433"/>
      <c r="H74" s="433"/>
      <c r="I74" s="433"/>
      <c r="J74" s="433"/>
      <c r="K74" s="433"/>
      <c r="L74" s="433"/>
      <c r="M74" s="433"/>
      <c r="N74" s="434"/>
      <c r="O74" s="500" t="s">
        <v>77</v>
      </c>
      <c r="P74" s="500"/>
      <c r="Q74" s="430"/>
      <c r="R74" s="409"/>
      <c r="S74" s="431"/>
      <c r="T74" s="305"/>
      <c r="U74" s="306"/>
      <c r="V74" s="116" t="s">
        <v>59</v>
      </c>
      <c r="W74" s="435" t="s">
        <v>79</v>
      </c>
      <c r="X74" s="436"/>
      <c r="Y74" s="437"/>
    </row>
    <row r="75" spans="1:31" ht="13.5" customHeight="1">
      <c r="A75" s="470"/>
      <c r="B75" s="471"/>
      <c r="C75" s="471"/>
      <c r="D75" s="472"/>
      <c r="E75" s="432"/>
      <c r="F75" s="433"/>
      <c r="G75" s="433"/>
      <c r="H75" s="433"/>
      <c r="I75" s="433"/>
      <c r="J75" s="433"/>
      <c r="K75" s="433"/>
      <c r="L75" s="433"/>
      <c r="M75" s="433"/>
      <c r="N75" s="434"/>
      <c r="O75" s="500" t="s">
        <v>77</v>
      </c>
      <c r="P75" s="500"/>
      <c r="Q75" s="430"/>
      <c r="R75" s="409"/>
      <c r="S75" s="431"/>
      <c r="T75" s="305"/>
      <c r="U75" s="306"/>
      <c r="V75" s="116" t="s">
        <v>59</v>
      </c>
      <c r="W75" s="435" t="s">
        <v>79</v>
      </c>
      <c r="X75" s="436"/>
      <c r="Y75" s="437"/>
      <c r="AB75" s="26"/>
    </row>
    <row r="76" spans="1:31" ht="13.5" customHeight="1">
      <c r="A76" s="470"/>
      <c r="B76" s="471"/>
      <c r="C76" s="471"/>
      <c r="D76" s="472"/>
      <c r="E76" s="432"/>
      <c r="F76" s="433"/>
      <c r="G76" s="433"/>
      <c r="H76" s="433"/>
      <c r="I76" s="433"/>
      <c r="J76" s="433"/>
      <c r="K76" s="433"/>
      <c r="L76" s="433"/>
      <c r="M76" s="433"/>
      <c r="N76" s="434"/>
      <c r="O76" s="500" t="s">
        <v>77</v>
      </c>
      <c r="P76" s="500"/>
      <c r="Q76" s="430"/>
      <c r="R76" s="409"/>
      <c r="S76" s="431"/>
      <c r="T76" s="305"/>
      <c r="U76" s="306"/>
      <c r="V76" s="116" t="s">
        <v>59</v>
      </c>
      <c r="W76" s="435" t="s">
        <v>79</v>
      </c>
      <c r="X76" s="436"/>
      <c r="Y76" s="437"/>
      <c r="AB76" s="26"/>
    </row>
    <row r="77" spans="1:31" ht="13.5" customHeight="1">
      <c r="A77" s="499" t="s">
        <v>45</v>
      </c>
      <c r="B77" s="499"/>
      <c r="C77" s="499"/>
      <c r="D77" s="499"/>
      <c r="E77" s="88">
        <f>COUNTA(A72:D76)-COUNTIF(W72:Y76,"計画外")</f>
        <v>2</v>
      </c>
      <c r="F77" s="116" t="s">
        <v>63</v>
      </c>
      <c r="G77" s="496" t="s">
        <v>41</v>
      </c>
      <c r="H77" s="497"/>
      <c r="I77" s="498"/>
      <c r="J77" s="89">
        <f>COUNTIF(O72:P76,"有")-COUNTIFS(W72:W76,"計画外",O72:O76,"有")</f>
        <v>1</v>
      </c>
      <c r="K77" s="116" t="s">
        <v>63</v>
      </c>
      <c r="L77" s="499" t="s">
        <v>42</v>
      </c>
      <c r="M77" s="499"/>
      <c r="N77" s="496"/>
      <c r="O77" s="87">
        <f>E77-J77</f>
        <v>1</v>
      </c>
      <c r="P77" s="116" t="s">
        <v>63</v>
      </c>
      <c r="Q77" s="417" t="s">
        <v>47</v>
      </c>
      <c r="R77" s="418"/>
      <c r="S77" s="418"/>
      <c r="T77" s="305">
        <f ca="1">SUMIF(W72:Y76,"&lt;&gt;計画外",T72:U76)</f>
        <v>50</v>
      </c>
      <c r="U77" s="306"/>
      <c r="V77" s="144" t="s">
        <v>59</v>
      </c>
      <c r="W77" s="273">
        <f>COUNTIF(W72:Y76,"実施済")+COUNTIF(W72:Y76,"計画外")</f>
        <v>1</v>
      </c>
      <c r="X77" s="274"/>
      <c r="Y77" s="119" t="s">
        <v>63</v>
      </c>
      <c r="AB77" s="57"/>
    </row>
    <row r="78" spans="1:31" ht="13.5" customHeight="1">
      <c r="A78" s="117" t="s">
        <v>110</v>
      </c>
      <c r="B78" s="99"/>
      <c r="C78" s="99"/>
      <c r="D78" s="99"/>
      <c r="E78" s="99"/>
      <c r="F78" s="99"/>
      <c r="G78" s="99"/>
      <c r="H78" s="99"/>
      <c r="I78" s="99"/>
      <c r="J78" s="99"/>
      <c r="K78" s="99"/>
      <c r="L78" s="99"/>
      <c r="M78" s="99"/>
      <c r="N78" s="99"/>
      <c r="O78" s="99"/>
      <c r="P78" s="99"/>
      <c r="Q78" s="99"/>
      <c r="R78" s="99"/>
      <c r="S78" s="99"/>
      <c r="T78" s="99"/>
      <c r="U78" s="99"/>
      <c r="V78" s="99"/>
      <c r="W78" s="99"/>
      <c r="X78" s="99"/>
      <c r="Y78" s="99"/>
    </row>
    <row r="79" spans="1:31" ht="6.75" customHeight="1">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26"/>
      <c r="AA79" s="26"/>
      <c r="AB79" s="26"/>
      <c r="AC79" s="26"/>
      <c r="AD79" s="26"/>
      <c r="AE79" s="57"/>
    </row>
    <row r="80" spans="1:31" ht="13.5" customHeight="1">
      <c r="A80" s="488" t="s">
        <v>88</v>
      </c>
      <c r="B80" s="488"/>
      <c r="C80" s="488"/>
      <c r="D80" s="488"/>
      <c r="E80" s="488"/>
      <c r="F80" s="488"/>
      <c r="G80" s="488"/>
      <c r="H80" s="488"/>
      <c r="I80" s="488"/>
      <c r="J80" s="327">
        <f>W77</f>
        <v>1</v>
      </c>
      <c r="K80" s="328"/>
      <c r="L80" s="461" t="s">
        <v>63</v>
      </c>
      <c r="M80" s="104"/>
      <c r="N80" s="490" t="s">
        <v>65</v>
      </c>
      <c r="O80" s="491"/>
      <c r="P80" s="491"/>
      <c r="Q80" s="491"/>
      <c r="R80" s="491"/>
      <c r="S80" s="491"/>
      <c r="T80" s="491"/>
      <c r="U80" s="491"/>
      <c r="V80" s="492"/>
      <c r="W80" s="273">
        <f>COUNTIFS(O72:P76,"有",W72:X76,"実施済")+COUNTIFS(O72:P76,"有",W72:X76,"計画外")</f>
        <v>0</v>
      </c>
      <c r="X80" s="274"/>
      <c r="Y80" s="119" t="s">
        <v>63</v>
      </c>
      <c r="Z80" s="26"/>
      <c r="AA80" s="26"/>
      <c r="AB80" s="26"/>
      <c r="AC80" s="26"/>
      <c r="AD80" s="26"/>
      <c r="AE80" s="26"/>
    </row>
    <row r="81" spans="1:34" ht="13.5" customHeight="1">
      <c r="A81" s="489"/>
      <c r="B81" s="489"/>
      <c r="C81" s="489"/>
      <c r="D81" s="489"/>
      <c r="E81" s="489"/>
      <c r="F81" s="489"/>
      <c r="G81" s="489"/>
      <c r="H81" s="489"/>
      <c r="I81" s="489"/>
      <c r="J81" s="329"/>
      <c r="K81" s="330"/>
      <c r="L81" s="467"/>
      <c r="M81" s="98"/>
      <c r="N81" s="493" t="s">
        <v>98</v>
      </c>
      <c r="O81" s="494"/>
      <c r="P81" s="494"/>
      <c r="Q81" s="494"/>
      <c r="R81" s="494"/>
      <c r="S81" s="494"/>
      <c r="T81" s="494"/>
      <c r="U81" s="494"/>
      <c r="V81" s="495"/>
      <c r="W81" s="273">
        <f>J80-W80</f>
        <v>1</v>
      </c>
      <c r="X81" s="274"/>
      <c r="Y81" s="119" t="s">
        <v>63</v>
      </c>
      <c r="Z81" s="26"/>
      <c r="AA81" s="26"/>
      <c r="AB81" s="26"/>
      <c r="AC81" s="26"/>
      <c r="AD81" s="26"/>
      <c r="AE81" s="26"/>
    </row>
    <row r="82" spans="1:34" ht="10.5" customHeight="1">
      <c r="A82" s="99"/>
      <c r="B82" s="99"/>
      <c r="C82" s="99"/>
      <c r="D82" s="99"/>
      <c r="E82" s="99"/>
      <c r="F82" s="99"/>
      <c r="G82" s="99"/>
      <c r="H82" s="99"/>
      <c r="I82" s="99"/>
      <c r="J82" s="99"/>
      <c r="K82" s="99"/>
      <c r="L82" s="99"/>
      <c r="M82" s="99"/>
      <c r="N82" s="99"/>
      <c r="O82" s="99"/>
      <c r="P82" s="99"/>
      <c r="Q82" s="99"/>
      <c r="R82" s="99"/>
      <c r="S82" s="99"/>
      <c r="T82" s="99"/>
      <c r="U82" s="99"/>
      <c r="V82" s="99"/>
      <c r="W82" s="99"/>
      <c r="X82" s="99"/>
      <c r="Y82" s="99"/>
    </row>
    <row r="83" spans="1:34" ht="13.5" customHeight="1">
      <c r="A83" s="98" t="s">
        <v>46</v>
      </c>
      <c r="B83" s="99"/>
      <c r="C83" s="99"/>
      <c r="D83" s="99"/>
      <c r="E83" s="99"/>
      <c r="F83" s="99"/>
      <c r="G83" s="99"/>
      <c r="H83" s="99"/>
      <c r="I83" s="99"/>
      <c r="J83" s="145" t="s">
        <v>89</v>
      </c>
      <c r="K83" s="146"/>
      <c r="L83" s="146"/>
      <c r="M83" s="146"/>
      <c r="N83" s="146"/>
      <c r="O83" s="146"/>
      <c r="P83" s="146"/>
      <c r="Q83" s="146"/>
      <c r="R83" s="99"/>
      <c r="S83" s="99"/>
      <c r="T83" s="99"/>
      <c r="U83" s="99"/>
      <c r="V83" s="99"/>
      <c r="W83" s="99"/>
      <c r="X83" s="99"/>
      <c r="Y83" s="99"/>
    </row>
    <row r="84" spans="1:34" ht="13.5" customHeight="1">
      <c r="A84" s="509" t="s">
        <v>24</v>
      </c>
      <c r="B84" s="509"/>
      <c r="C84" s="509"/>
      <c r="D84" s="510" t="s">
        <v>90</v>
      </c>
      <c r="E84" s="510"/>
      <c r="F84" s="510"/>
      <c r="G84" s="510"/>
      <c r="H84" s="510"/>
      <c r="I84" s="510"/>
      <c r="J84" s="510"/>
      <c r="K84" s="510"/>
      <c r="L84" s="510" t="s">
        <v>76</v>
      </c>
      <c r="M84" s="510"/>
      <c r="N84" s="510"/>
      <c r="O84" s="510"/>
      <c r="P84" s="510"/>
      <c r="Q84" s="424" t="s">
        <v>36</v>
      </c>
      <c r="R84" s="424"/>
      <c r="S84" s="424"/>
      <c r="T84" s="511" t="s">
        <v>37</v>
      </c>
      <c r="U84" s="511"/>
      <c r="V84" s="511"/>
      <c r="W84" s="512" t="s">
        <v>84</v>
      </c>
      <c r="X84" s="512"/>
      <c r="Y84" s="512"/>
      <c r="AE84" s="57"/>
    </row>
    <row r="85" spans="1:34" ht="13.5" customHeight="1">
      <c r="A85" s="509"/>
      <c r="B85" s="509"/>
      <c r="C85" s="509"/>
      <c r="D85" s="510"/>
      <c r="E85" s="510"/>
      <c r="F85" s="510"/>
      <c r="G85" s="510"/>
      <c r="H85" s="510"/>
      <c r="I85" s="510"/>
      <c r="J85" s="510"/>
      <c r="K85" s="510"/>
      <c r="L85" s="510"/>
      <c r="M85" s="510"/>
      <c r="N85" s="510"/>
      <c r="O85" s="510"/>
      <c r="P85" s="510"/>
      <c r="Q85" s="424"/>
      <c r="R85" s="424"/>
      <c r="S85" s="424"/>
      <c r="T85" s="511"/>
      <c r="U85" s="511"/>
      <c r="V85" s="511"/>
      <c r="W85" s="512"/>
      <c r="X85" s="512"/>
      <c r="Y85" s="512"/>
      <c r="AE85" s="57"/>
    </row>
    <row r="86" spans="1:34" ht="13.5" customHeight="1">
      <c r="A86" s="509"/>
      <c r="B86" s="509"/>
      <c r="C86" s="509"/>
      <c r="D86" s="429" t="s">
        <v>49</v>
      </c>
      <c r="E86" s="429"/>
      <c r="F86" s="429" t="s">
        <v>50</v>
      </c>
      <c r="G86" s="429"/>
      <c r="H86" s="429" t="s">
        <v>48</v>
      </c>
      <c r="I86" s="429"/>
      <c r="J86" s="510" t="s">
        <v>51</v>
      </c>
      <c r="K86" s="510"/>
      <c r="L86" s="510"/>
      <c r="M86" s="510"/>
      <c r="N86" s="510"/>
      <c r="O86" s="510"/>
      <c r="P86" s="510"/>
      <c r="Q86" s="424"/>
      <c r="R86" s="424"/>
      <c r="S86" s="424"/>
      <c r="T86" s="511"/>
      <c r="U86" s="511"/>
      <c r="V86" s="511"/>
      <c r="W86" s="512"/>
      <c r="X86" s="512"/>
      <c r="Y86" s="512"/>
      <c r="Z86" s="74"/>
      <c r="AA86" s="75"/>
    </row>
    <row r="87" spans="1:34" ht="13.5" customHeight="1">
      <c r="A87" s="509"/>
      <c r="B87" s="509"/>
      <c r="C87" s="509"/>
      <c r="D87" s="429"/>
      <c r="E87" s="429"/>
      <c r="F87" s="429"/>
      <c r="G87" s="429"/>
      <c r="H87" s="429"/>
      <c r="I87" s="429"/>
      <c r="J87" s="510"/>
      <c r="K87" s="510"/>
      <c r="L87" s="510"/>
      <c r="M87" s="510"/>
      <c r="N87" s="510"/>
      <c r="O87" s="510"/>
      <c r="P87" s="510"/>
      <c r="Q87" s="424"/>
      <c r="R87" s="424"/>
      <c r="S87" s="424"/>
      <c r="T87" s="511"/>
      <c r="U87" s="511"/>
      <c r="V87" s="511"/>
      <c r="W87" s="512"/>
      <c r="X87" s="512"/>
      <c r="Y87" s="512"/>
      <c r="Z87" s="75"/>
      <c r="AA87" s="75"/>
    </row>
    <row r="88" spans="1:34" ht="13.5" customHeight="1">
      <c r="A88" s="509"/>
      <c r="B88" s="509"/>
      <c r="C88" s="509"/>
      <c r="D88" s="429"/>
      <c r="E88" s="429"/>
      <c r="F88" s="429"/>
      <c r="G88" s="429"/>
      <c r="H88" s="429"/>
      <c r="I88" s="429"/>
      <c r="J88" s="510"/>
      <c r="K88" s="510"/>
      <c r="L88" s="510"/>
      <c r="M88" s="510"/>
      <c r="N88" s="510"/>
      <c r="O88" s="510"/>
      <c r="P88" s="510"/>
      <c r="Q88" s="424"/>
      <c r="R88" s="424"/>
      <c r="S88" s="424"/>
      <c r="T88" s="511"/>
      <c r="U88" s="511"/>
      <c r="V88" s="511"/>
      <c r="W88" s="512"/>
      <c r="X88" s="512"/>
      <c r="Y88" s="512"/>
      <c r="Z88" s="75"/>
      <c r="AA88" s="75"/>
    </row>
    <row r="89" spans="1:34" ht="13.5" customHeight="1">
      <c r="A89" s="509"/>
      <c r="B89" s="509"/>
      <c r="C89" s="509"/>
      <c r="D89" s="429"/>
      <c r="E89" s="429"/>
      <c r="F89" s="429"/>
      <c r="G89" s="429"/>
      <c r="H89" s="429"/>
      <c r="I89" s="429"/>
      <c r="J89" s="510"/>
      <c r="K89" s="510"/>
      <c r="L89" s="510"/>
      <c r="M89" s="510"/>
      <c r="N89" s="510"/>
      <c r="O89" s="510"/>
      <c r="P89" s="510"/>
      <c r="Q89" s="424"/>
      <c r="R89" s="424"/>
      <c r="S89" s="424"/>
      <c r="T89" s="511"/>
      <c r="U89" s="511"/>
      <c r="V89" s="511"/>
      <c r="W89" s="512"/>
      <c r="X89" s="512"/>
      <c r="Y89" s="512"/>
      <c r="Z89" s="75"/>
      <c r="AA89" s="75"/>
    </row>
    <row r="90" spans="1:34" ht="13.5" customHeight="1">
      <c r="A90" s="470">
        <v>43922</v>
      </c>
      <c r="B90" s="409"/>
      <c r="C90" s="431"/>
      <c r="D90" s="417" t="s">
        <v>159</v>
      </c>
      <c r="E90" s="419"/>
      <c r="F90" s="417"/>
      <c r="G90" s="419"/>
      <c r="H90" s="417"/>
      <c r="I90" s="419"/>
      <c r="J90" s="417"/>
      <c r="K90" s="419"/>
      <c r="L90" s="432" t="s">
        <v>161</v>
      </c>
      <c r="M90" s="433"/>
      <c r="N90" s="433"/>
      <c r="O90" s="433"/>
      <c r="P90" s="434"/>
      <c r="Q90" s="430" t="s">
        <v>162</v>
      </c>
      <c r="R90" s="409"/>
      <c r="S90" s="431"/>
      <c r="T90" s="271">
        <v>10000</v>
      </c>
      <c r="U90" s="272"/>
      <c r="V90" s="116" t="s">
        <v>59</v>
      </c>
      <c r="W90" s="435" t="s">
        <v>145</v>
      </c>
      <c r="X90" s="436"/>
      <c r="Y90" s="437"/>
      <c r="Z90" s="76"/>
      <c r="AA90" s="77"/>
      <c r="AB90" s="26"/>
    </row>
    <row r="91" spans="1:34" ht="13.5" customHeight="1">
      <c r="A91" s="470">
        <v>43992</v>
      </c>
      <c r="B91" s="409"/>
      <c r="C91" s="431"/>
      <c r="D91" s="417"/>
      <c r="E91" s="419"/>
      <c r="F91" s="417" t="s">
        <v>159</v>
      </c>
      <c r="G91" s="419"/>
      <c r="H91" s="417"/>
      <c r="I91" s="419"/>
      <c r="J91" s="417"/>
      <c r="K91" s="419"/>
      <c r="L91" s="432" t="s">
        <v>163</v>
      </c>
      <c r="M91" s="433"/>
      <c r="N91" s="433"/>
      <c r="O91" s="433"/>
      <c r="P91" s="434"/>
      <c r="Q91" s="430"/>
      <c r="R91" s="409"/>
      <c r="S91" s="431"/>
      <c r="T91" s="271"/>
      <c r="U91" s="272"/>
      <c r="V91" s="116" t="s">
        <v>59</v>
      </c>
      <c r="W91" s="435" t="s">
        <v>145</v>
      </c>
      <c r="X91" s="436"/>
      <c r="Y91" s="437"/>
      <c r="Z91" s="76"/>
      <c r="AA91" s="77"/>
      <c r="AB91" s="26"/>
    </row>
    <row r="92" spans="1:34" ht="13.5" customHeight="1">
      <c r="A92" s="470">
        <v>44155</v>
      </c>
      <c r="B92" s="409"/>
      <c r="C92" s="431"/>
      <c r="D92" s="417"/>
      <c r="E92" s="419"/>
      <c r="F92" s="417"/>
      <c r="G92" s="419"/>
      <c r="H92" s="417" t="s">
        <v>159</v>
      </c>
      <c r="I92" s="419"/>
      <c r="J92" s="417"/>
      <c r="K92" s="419"/>
      <c r="L92" s="432" t="s">
        <v>164</v>
      </c>
      <c r="M92" s="433"/>
      <c r="N92" s="433"/>
      <c r="O92" s="433"/>
      <c r="P92" s="434"/>
      <c r="Q92" s="430" t="s">
        <v>165</v>
      </c>
      <c r="R92" s="409"/>
      <c r="S92" s="431"/>
      <c r="T92" s="271">
        <v>50</v>
      </c>
      <c r="U92" s="272"/>
      <c r="V92" s="116" t="s">
        <v>59</v>
      </c>
      <c r="W92" s="435" t="s">
        <v>147</v>
      </c>
      <c r="X92" s="436"/>
      <c r="Y92" s="437"/>
      <c r="Z92" s="76"/>
      <c r="AA92" s="77"/>
      <c r="AB92" s="26"/>
    </row>
    <row r="93" spans="1:34" ht="13.5" customHeight="1">
      <c r="A93" s="470">
        <v>44166</v>
      </c>
      <c r="B93" s="471"/>
      <c r="C93" s="472"/>
      <c r="D93" s="417"/>
      <c r="E93" s="419"/>
      <c r="F93" s="417"/>
      <c r="G93" s="419"/>
      <c r="H93" s="417"/>
      <c r="I93" s="419"/>
      <c r="J93" s="417" t="s">
        <v>159</v>
      </c>
      <c r="K93" s="419"/>
      <c r="L93" s="432" t="s">
        <v>160</v>
      </c>
      <c r="M93" s="433"/>
      <c r="N93" s="433"/>
      <c r="O93" s="433"/>
      <c r="P93" s="434"/>
      <c r="Q93" s="430"/>
      <c r="R93" s="409"/>
      <c r="S93" s="431"/>
      <c r="T93" s="271"/>
      <c r="U93" s="272"/>
      <c r="V93" s="116" t="s">
        <v>59</v>
      </c>
      <c r="W93" s="435" t="s">
        <v>147</v>
      </c>
      <c r="X93" s="436"/>
      <c r="Y93" s="437"/>
      <c r="Z93" s="76"/>
      <c r="AA93" s="77"/>
      <c r="AB93" s="26"/>
    </row>
    <row r="94" spans="1:34" ht="13.5" customHeight="1">
      <c r="A94" s="470"/>
      <c r="B94" s="471"/>
      <c r="C94" s="472"/>
      <c r="D94" s="417"/>
      <c r="E94" s="419"/>
      <c r="F94" s="417"/>
      <c r="G94" s="419"/>
      <c r="H94" s="417"/>
      <c r="I94" s="419"/>
      <c r="J94" s="417"/>
      <c r="K94" s="419"/>
      <c r="L94" s="432"/>
      <c r="M94" s="433"/>
      <c r="N94" s="433"/>
      <c r="O94" s="433"/>
      <c r="P94" s="434"/>
      <c r="Q94" s="430"/>
      <c r="R94" s="409"/>
      <c r="S94" s="431"/>
      <c r="T94" s="271"/>
      <c r="U94" s="272"/>
      <c r="V94" s="116" t="s">
        <v>59</v>
      </c>
      <c r="W94" s="435" t="s">
        <v>79</v>
      </c>
      <c r="X94" s="436"/>
      <c r="Y94" s="437"/>
      <c r="Z94" s="76"/>
      <c r="AA94" s="77"/>
      <c r="AB94" s="26"/>
    </row>
    <row r="95" spans="1:34" ht="13.5" customHeight="1">
      <c r="A95" s="417" t="s">
        <v>2</v>
      </c>
      <c r="B95" s="418"/>
      <c r="C95" s="419"/>
      <c r="D95" s="87">
        <f>COUNTIF(D90:E94,"○")-COUNTIFS(W90:X94,"計画外",D90:E94,"○")</f>
        <v>1</v>
      </c>
      <c r="E95" s="116" t="s">
        <v>63</v>
      </c>
      <c r="F95" s="87">
        <f>COUNTIF(F90:G94,"○")-COUNTIFS(W90:X94,"計画外",F90:G94,"○")</f>
        <v>1</v>
      </c>
      <c r="G95" s="116" t="s">
        <v>63</v>
      </c>
      <c r="H95" s="87">
        <f>COUNTIF(H90:I94,"○")-COUNTIFS(W90:X94,"計画外",H90:I94,"○")</f>
        <v>1</v>
      </c>
      <c r="I95" s="116" t="s">
        <v>63</v>
      </c>
      <c r="J95" s="87">
        <f>COUNTIF(J90:K94,"○")-COUNTIFS(W90:X94,"計画外",J90:K94,"○")</f>
        <v>1</v>
      </c>
      <c r="K95" s="116" t="s">
        <v>63</v>
      </c>
      <c r="L95" s="417" t="s">
        <v>52</v>
      </c>
      <c r="M95" s="418"/>
      <c r="N95" s="418"/>
      <c r="O95" s="418"/>
      <c r="P95" s="419"/>
      <c r="Q95" s="417" t="s">
        <v>47</v>
      </c>
      <c r="R95" s="418"/>
      <c r="S95" s="418"/>
      <c r="T95" s="271">
        <f ca="1">SUMIF(W90:Y94,"&lt;&gt;計画外",T90:U94)</f>
        <v>10050</v>
      </c>
      <c r="U95" s="272"/>
      <c r="V95" s="144" t="s">
        <v>59</v>
      </c>
      <c r="W95" s="273">
        <f>COUNTIF(W90:Y94,"実施済")+COUNTIF(W90:Y94,"計画外")</f>
        <v>2</v>
      </c>
      <c r="X95" s="274"/>
      <c r="Y95" s="119" t="s">
        <v>63</v>
      </c>
      <c r="Z95" s="78"/>
      <c r="AA95" s="79"/>
      <c r="AF95" s="80"/>
      <c r="AG95" s="80"/>
      <c r="AH95" s="68"/>
    </row>
    <row r="96" spans="1:34" ht="13.5" customHeight="1">
      <c r="A96" s="117" t="s">
        <v>110</v>
      </c>
      <c r="B96" s="99"/>
      <c r="C96" s="99"/>
      <c r="D96" s="99"/>
      <c r="E96" s="99"/>
      <c r="F96" s="99"/>
      <c r="G96" s="99"/>
      <c r="H96" s="99"/>
      <c r="I96" s="99"/>
      <c r="J96" s="99"/>
      <c r="K96" s="99"/>
      <c r="L96" s="99"/>
      <c r="M96" s="99"/>
      <c r="N96" s="99"/>
      <c r="O96" s="99"/>
      <c r="P96" s="99"/>
      <c r="Q96" s="99"/>
      <c r="R96" s="99"/>
      <c r="S96" s="99"/>
      <c r="T96" s="99"/>
      <c r="U96" s="99"/>
      <c r="V96" s="99"/>
      <c r="W96" s="99"/>
      <c r="X96" s="99"/>
      <c r="Y96" s="99"/>
    </row>
    <row r="97" spans="1:31" ht="6.75" customHeight="1">
      <c r="A97" s="147"/>
      <c r="B97" s="137"/>
      <c r="C97" s="137"/>
      <c r="D97" s="106"/>
      <c r="E97" s="106"/>
      <c r="F97" s="106"/>
      <c r="G97" s="106"/>
      <c r="H97" s="106"/>
      <c r="I97" s="106"/>
      <c r="J97" s="106"/>
      <c r="K97" s="106"/>
      <c r="L97" s="148"/>
      <c r="M97" s="148"/>
      <c r="N97" s="148"/>
      <c r="O97" s="148"/>
      <c r="P97" s="148"/>
      <c r="Q97" s="137"/>
      <c r="R97" s="137"/>
      <c r="S97" s="137"/>
      <c r="T97" s="138"/>
      <c r="U97" s="138"/>
      <c r="V97" s="106"/>
      <c r="W97" s="149"/>
      <c r="X97" s="149"/>
      <c r="Y97" s="149"/>
      <c r="Z97" s="77"/>
      <c r="AA97" s="77"/>
      <c r="AB97" s="26"/>
    </row>
    <row r="98" spans="1:31" ht="13.5" customHeight="1">
      <c r="A98" s="439" t="s">
        <v>53</v>
      </c>
      <c r="B98" s="439"/>
      <c r="C98" s="439"/>
      <c r="D98" s="439"/>
      <c r="E98" s="439"/>
      <c r="F98" s="439"/>
      <c r="G98" s="439"/>
      <c r="H98" s="439"/>
      <c r="I98" s="439"/>
      <c r="J98" s="373">
        <f>W95</f>
        <v>2</v>
      </c>
      <c r="K98" s="374"/>
      <c r="L98" s="119" t="s">
        <v>63</v>
      </c>
      <c r="M98" s="150"/>
      <c r="N98" s="113"/>
      <c r="O98" s="113"/>
      <c r="P98" s="113"/>
      <c r="Q98" s="113"/>
      <c r="R98" s="113"/>
      <c r="S98" s="113"/>
      <c r="T98" s="113"/>
      <c r="U98" s="113"/>
      <c r="V98" s="113"/>
      <c r="W98" s="104"/>
      <c r="X98" s="104"/>
      <c r="Y98" s="104"/>
      <c r="Z98" s="26"/>
      <c r="AA98" s="26"/>
      <c r="AB98" s="26"/>
      <c r="AC98" s="26"/>
      <c r="AD98" s="26"/>
      <c r="AE98" s="26"/>
    </row>
    <row r="99" spans="1:31" ht="10.5" customHeight="1">
      <c r="A99" s="131"/>
      <c r="B99" s="131"/>
      <c r="C99" s="131"/>
      <c r="D99" s="131"/>
      <c r="E99" s="131"/>
      <c r="F99" s="131"/>
      <c r="G99" s="131"/>
      <c r="H99" s="131"/>
      <c r="I99" s="131"/>
      <c r="J99" s="106"/>
      <c r="K99" s="106"/>
      <c r="L99" s="106"/>
      <c r="M99" s="104"/>
      <c r="N99" s="113"/>
      <c r="O99" s="113"/>
      <c r="P99" s="113"/>
      <c r="Q99" s="113"/>
      <c r="R99" s="113"/>
      <c r="S99" s="113"/>
      <c r="T99" s="113"/>
      <c r="U99" s="113"/>
      <c r="V99" s="113"/>
      <c r="W99" s="104"/>
      <c r="X99" s="104"/>
      <c r="Y99" s="104"/>
      <c r="Z99" s="26"/>
      <c r="AA99" s="26"/>
      <c r="AB99" s="26"/>
      <c r="AC99" s="26"/>
      <c r="AD99" s="26"/>
      <c r="AE99" s="26"/>
    </row>
    <row r="100" spans="1:31" ht="13.5" customHeight="1">
      <c r="A100" s="151" t="s">
        <v>113</v>
      </c>
      <c r="B100" s="131"/>
      <c r="C100" s="131"/>
      <c r="D100" s="131"/>
      <c r="E100" s="131"/>
      <c r="F100" s="131"/>
      <c r="G100" s="131"/>
      <c r="H100" s="131"/>
      <c r="I100" s="131"/>
      <c r="J100" s="106"/>
      <c r="K100" s="106"/>
      <c r="L100" s="106"/>
      <c r="M100" s="104"/>
      <c r="N100" s="113"/>
      <c r="O100" s="113"/>
      <c r="P100" s="113"/>
      <c r="Q100" s="113"/>
      <c r="R100" s="113"/>
      <c r="S100" s="113"/>
      <c r="T100" s="113"/>
      <c r="U100" s="113"/>
      <c r="V100" s="113"/>
      <c r="W100" s="104"/>
      <c r="X100" s="104"/>
      <c r="Y100" s="104"/>
      <c r="Z100" s="26"/>
      <c r="AA100" s="26"/>
      <c r="AB100" s="26"/>
      <c r="AC100" s="26"/>
      <c r="AD100" s="26"/>
      <c r="AE100" s="26"/>
    </row>
    <row r="101" spans="1:31" ht="13.5" customHeight="1">
      <c r="A101" s="99" t="s">
        <v>102</v>
      </c>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row>
    <row r="102" spans="1:31" ht="13.5" customHeight="1">
      <c r="A102" s="448" t="s">
        <v>101</v>
      </c>
      <c r="B102" s="520"/>
      <c r="C102" s="520"/>
      <c r="D102" s="520"/>
      <c r="E102" s="520"/>
      <c r="F102" s="520"/>
      <c r="G102" s="520"/>
      <c r="H102" s="520"/>
      <c r="I102" s="521"/>
      <c r="J102" s="522"/>
      <c r="K102" s="522"/>
      <c r="L102" s="522"/>
      <c r="M102" s="99"/>
      <c r="N102" s="99"/>
      <c r="O102" s="99"/>
      <c r="P102" s="99"/>
      <c r="Q102" s="99"/>
      <c r="R102" s="99"/>
      <c r="S102" s="99"/>
      <c r="T102" s="99"/>
      <c r="U102" s="99"/>
      <c r="V102" s="99"/>
      <c r="W102" s="99"/>
      <c r="X102" s="99"/>
      <c r="Y102" s="99"/>
    </row>
    <row r="103" spans="1:31" ht="11.25" customHeight="1">
      <c r="A103" s="157" t="s">
        <v>179</v>
      </c>
    </row>
    <row r="104" spans="1:31" ht="11.25" customHeight="1">
      <c r="A104" s="158" t="s">
        <v>180</v>
      </c>
    </row>
    <row r="105" spans="1:31" ht="6" customHeight="1">
      <c r="A105" s="156"/>
    </row>
    <row r="106" spans="1:31" ht="13.5" customHeight="1">
      <c r="A106" s="152" t="s">
        <v>97</v>
      </c>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row>
    <row r="107" spans="1:31" ht="13.5" customHeight="1">
      <c r="A107" s="99" t="s">
        <v>181</v>
      </c>
      <c r="B107" s="99"/>
      <c r="C107" s="99"/>
      <c r="D107" s="99"/>
      <c r="E107" s="99"/>
      <c r="F107" s="99"/>
      <c r="G107" s="99"/>
      <c r="H107" s="99"/>
      <c r="I107" s="99"/>
      <c r="J107" s="99"/>
      <c r="K107" s="99"/>
      <c r="L107" s="99"/>
      <c r="M107" s="99"/>
      <c r="N107" s="99"/>
      <c r="O107" s="99"/>
      <c r="P107" s="99"/>
      <c r="Q107" s="99"/>
      <c r="R107" s="99"/>
      <c r="S107" s="99"/>
      <c r="T107" s="99"/>
      <c r="U107" s="99"/>
      <c r="V107" s="99"/>
      <c r="W107" s="99"/>
      <c r="X107" s="99"/>
      <c r="Y107" s="99"/>
    </row>
    <row r="108" spans="1:31" ht="13.5" customHeight="1">
      <c r="A108" s="416" t="s">
        <v>54</v>
      </c>
      <c r="B108" s="416"/>
      <c r="C108" s="416"/>
      <c r="D108" s="416"/>
      <c r="E108" s="416"/>
      <c r="F108" s="416"/>
      <c r="G108" s="416"/>
      <c r="H108" s="416"/>
      <c r="I108" s="416"/>
      <c r="J108" s="373"/>
      <c r="K108" s="374"/>
      <c r="L108" s="513"/>
      <c r="M108" s="99"/>
      <c r="N108" s="99"/>
      <c r="O108" s="99"/>
      <c r="P108" s="99"/>
      <c r="Q108" s="99"/>
      <c r="R108" s="99"/>
      <c r="S108" s="99"/>
      <c r="T108" s="99"/>
      <c r="U108" s="99"/>
      <c r="V108" s="99"/>
      <c r="W108" s="99"/>
      <c r="X108" s="99"/>
      <c r="Y108" s="99"/>
    </row>
    <row r="109" spans="1:31" ht="13.5" customHeight="1">
      <c r="A109" s="416" t="s">
        <v>55</v>
      </c>
      <c r="B109" s="416"/>
      <c r="C109" s="416"/>
      <c r="D109" s="416"/>
      <c r="E109" s="416"/>
      <c r="F109" s="416"/>
      <c r="G109" s="416"/>
      <c r="H109" s="416"/>
      <c r="I109" s="416"/>
      <c r="J109" s="373"/>
      <c r="K109" s="374"/>
      <c r="L109" s="513"/>
      <c r="M109" s="99" t="s">
        <v>64</v>
      </c>
      <c r="N109" s="99"/>
      <c r="O109" s="99"/>
      <c r="P109" s="99"/>
      <c r="Q109" s="99"/>
      <c r="R109" s="99"/>
      <c r="S109" s="99"/>
      <c r="T109" s="99"/>
      <c r="U109" s="99"/>
      <c r="V109" s="99"/>
      <c r="W109" s="99"/>
      <c r="X109" s="99"/>
      <c r="Y109" s="99"/>
    </row>
    <row r="110" spans="1:31" ht="13.5" customHeight="1">
      <c r="A110" s="357" t="s">
        <v>177</v>
      </c>
      <c r="B110" s="357"/>
      <c r="C110" s="357"/>
      <c r="D110" s="357"/>
      <c r="E110" s="357"/>
      <c r="F110" s="357"/>
      <c r="G110" s="357"/>
      <c r="H110" s="357"/>
      <c r="I110" s="357"/>
      <c r="J110" s="514"/>
      <c r="K110" s="515"/>
      <c r="L110" s="461" t="s">
        <v>59</v>
      </c>
      <c r="M110" s="518" t="s">
        <v>68</v>
      </c>
      <c r="N110" s="519"/>
      <c r="O110" s="519"/>
      <c r="P110" s="519"/>
      <c r="Q110" s="519"/>
      <c r="R110" s="519"/>
      <c r="S110" s="519"/>
      <c r="T110" s="519"/>
      <c r="U110" s="519"/>
      <c r="V110" s="519"/>
      <c r="W110" s="519"/>
      <c r="X110" s="519"/>
      <c r="Y110" s="519"/>
      <c r="Z110" s="56"/>
      <c r="AA110" s="56"/>
      <c r="AB110" s="56"/>
    </row>
    <row r="111" spans="1:31" ht="13.5" customHeight="1">
      <c r="A111" s="358"/>
      <c r="B111" s="358"/>
      <c r="C111" s="358"/>
      <c r="D111" s="358"/>
      <c r="E111" s="358"/>
      <c r="F111" s="358"/>
      <c r="G111" s="358"/>
      <c r="H111" s="358"/>
      <c r="I111" s="358"/>
      <c r="J111" s="516"/>
      <c r="K111" s="517"/>
      <c r="L111" s="467"/>
      <c r="M111" s="518"/>
      <c r="N111" s="519"/>
      <c r="O111" s="519"/>
      <c r="P111" s="519"/>
      <c r="Q111" s="519"/>
      <c r="R111" s="519"/>
      <c r="S111" s="519"/>
      <c r="T111" s="519"/>
      <c r="U111" s="519"/>
      <c r="V111" s="519"/>
      <c r="W111" s="519"/>
      <c r="X111" s="519"/>
      <c r="Y111" s="519"/>
    </row>
    <row r="112" spans="1:31" ht="13.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sheetData>
  <sheetProtection algorithmName="SHA-512" hashValue="28QUxntMpGEW68vdnj9x4X0cx9HYFE3Go5ROrRZuLI2VOScHMSXT+mmQjWJixlnXgbwJKVAkGdWhyrkCwi9c4A==" saltValue="MT/YkacHNfCJt2vzeV9isQ==" spinCount="100000" sheet="1" formatCells="0" insertRows="0" deleteRows="0"/>
  <mergeCells count="281">
    <mergeCell ref="A109:I109"/>
    <mergeCell ref="J109:L109"/>
    <mergeCell ref="A110:I111"/>
    <mergeCell ref="J110:K111"/>
    <mergeCell ref="L110:L111"/>
    <mergeCell ref="M110:Y111"/>
    <mergeCell ref="A98:I98"/>
    <mergeCell ref="J98:K98"/>
    <mergeCell ref="A102:I102"/>
    <mergeCell ref="J102:L102"/>
    <mergeCell ref="A108:I108"/>
    <mergeCell ref="J108:L108"/>
    <mergeCell ref="Q94:S94"/>
    <mergeCell ref="T94:U94"/>
    <mergeCell ref="W94:Y94"/>
    <mergeCell ref="A95:C95"/>
    <mergeCell ref="L95:P95"/>
    <mergeCell ref="Q95:S95"/>
    <mergeCell ref="T95:U95"/>
    <mergeCell ref="W95:X95"/>
    <mergeCell ref="A94:C94"/>
    <mergeCell ref="D94:E94"/>
    <mergeCell ref="F94:G94"/>
    <mergeCell ref="H94:I94"/>
    <mergeCell ref="J94:K94"/>
    <mergeCell ref="L94:P94"/>
    <mergeCell ref="A93:C93"/>
    <mergeCell ref="D93:E93"/>
    <mergeCell ref="F93:G93"/>
    <mergeCell ref="H93:I93"/>
    <mergeCell ref="J93:K93"/>
    <mergeCell ref="L93:P93"/>
    <mergeCell ref="Q93:S93"/>
    <mergeCell ref="T93:U93"/>
    <mergeCell ref="W93:Y93"/>
    <mergeCell ref="A92:C92"/>
    <mergeCell ref="D92:E92"/>
    <mergeCell ref="F92:G92"/>
    <mergeCell ref="H92:I92"/>
    <mergeCell ref="J92:K92"/>
    <mergeCell ref="L92:P92"/>
    <mergeCell ref="Q92:S92"/>
    <mergeCell ref="T92:U92"/>
    <mergeCell ref="W92:Y92"/>
    <mergeCell ref="Q90:S90"/>
    <mergeCell ref="T90:U90"/>
    <mergeCell ref="W90:Y90"/>
    <mergeCell ref="A91:C91"/>
    <mergeCell ref="D91:E91"/>
    <mergeCell ref="F91:G91"/>
    <mergeCell ref="H91:I91"/>
    <mergeCell ref="J91:K91"/>
    <mergeCell ref="L91:P91"/>
    <mergeCell ref="Q91:S91"/>
    <mergeCell ref="A90:C90"/>
    <mergeCell ref="D90:E90"/>
    <mergeCell ref="F90:G90"/>
    <mergeCell ref="H90:I90"/>
    <mergeCell ref="J90:K90"/>
    <mergeCell ref="L90:P90"/>
    <mergeCell ref="T91:U91"/>
    <mergeCell ref="W91:Y91"/>
    <mergeCell ref="A84:C89"/>
    <mergeCell ref="D84:K85"/>
    <mergeCell ref="L84:P89"/>
    <mergeCell ref="Q84:S89"/>
    <mergeCell ref="T84:V89"/>
    <mergeCell ref="W84:Y89"/>
    <mergeCell ref="D86:E89"/>
    <mergeCell ref="F86:G89"/>
    <mergeCell ref="H86:I89"/>
    <mergeCell ref="J86:K89"/>
    <mergeCell ref="A80:I81"/>
    <mergeCell ref="J80:K81"/>
    <mergeCell ref="L80:L81"/>
    <mergeCell ref="N80:V80"/>
    <mergeCell ref="W80:X80"/>
    <mergeCell ref="N81:V81"/>
    <mergeCell ref="W81:X81"/>
    <mergeCell ref="A77:D77"/>
    <mergeCell ref="G77:I77"/>
    <mergeCell ref="L77:N77"/>
    <mergeCell ref="Q77:S77"/>
    <mergeCell ref="T77:U77"/>
    <mergeCell ref="W77:X77"/>
    <mergeCell ref="A76:D76"/>
    <mergeCell ref="E76:N76"/>
    <mergeCell ref="O76:P76"/>
    <mergeCell ref="Q76:S76"/>
    <mergeCell ref="T76:U76"/>
    <mergeCell ref="W76:Y76"/>
    <mergeCell ref="A75:D75"/>
    <mergeCell ref="E75:N75"/>
    <mergeCell ref="O75:P75"/>
    <mergeCell ref="Q75:S75"/>
    <mergeCell ref="T75:U75"/>
    <mergeCell ref="W75:Y75"/>
    <mergeCell ref="A74:D74"/>
    <mergeCell ref="E74:N74"/>
    <mergeCell ref="O74:P74"/>
    <mergeCell ref="Q74:S74"/>
    <mergeCell ref="T74:U74"/>
    <mergeCell ref="W74:Y74"/>
    <mergeCell ref="A73:D73"/>
    <mergeCell ref="E73:N73"/>
    <mergeCell ref="O73:P73"/>
    <mergeCell ref="Q73:S73"/>
    <mergeCell ref="T73:U73"/>
    <mergeCell ref="W73:Y73"/>
    <mergeCell ref="A72:D72"/>
    <mergeCell ref="E72:N72"/>
    <mergeCell ref="O72:P72"/>
    <mergeCell ref="Q72:S72"/>
    <mergeCell ref="T72:U72"/>
    <mergeCell ref="W72:Y72"/>
    <mergeCell ref="A70:D71"/>
    <mergeCell ref="E70:N71"/>
    <mergeCell ref="O70:P71"/>
    <mergeCell ref="Q70:S71"/>
    <mergeCell ref="T70:V71"/>
    <mergeCell ref="W70:Y71"/>
    <mergeCell ref="A66:I67"/>
    <mergeCell ref="J66:K67"/>
    <mergeCell ref="L66:L67"/>
    <mergeCell ref="N66:V66"/>
    <mergeCell ref="W66:X66"/>
    <mergeCell ref="N67:V67"/>
    <mergeCell ref="W67:X67"/>
    <mergeCell ref="A62:D62"/>
    <mergeCell ref="G62:I62"/>
    <mergeCell ref="L62:N62"/>
    <mergeCell ref="Q62:S62"/>
    <mergeCell ref="T62:U62"/>
    <mergeCell ref="W62:X62"/>
    <mergeCell ref="A61:D61"/>
    <mergeCell ref="E61:N61"/>
    <mergeCell ref="O61:P61"/>
    <mergeCell ref="Q61:S61"/>
    <mergeCell ref="T61:U61"/>
    <mergeCell ref="W61:Y61"/>
    <mergeCell ref="A60:D60"/>
    <mergeCell ref="E60:N60"/>
    <mergeCell ref="O60:P60"/>
    <mergeCell ref="Q60:S60"/>
    <mergeCell ref="T60:U60"/>
    <mergeCell ref="W60:Y60"/>
    <mergeCell ref="A59:D59"/>
    <mergeCell ref="E59:N59"/>
    <mergeCell ref="O59:P59"/>
    <mergeCell ref="Q59:S59"/>
    <mergeCell ref="T59:U59"/>
    <mergeCell ref="W59:Y59"/>
    <mergeCell ref="A58:D58"/>
    <mergeCell ref="E58:N58"/>
    <mergeCell ref="O58:P58"/>
    <mergeCell ref="Q58:S58"/>
    <mergeCell ref="T58:U58"/>
    <mergeCell ref="W58:Y58"/>
    <mergeCell ref="A57:D57"/>
    <mergeCell ref="E57:N57"/>
    <mergeCell ref="O57:P57"/>
    <mergeCell ref="Q57:S57"/>
    <mergeCell ref="T57:U57"/>
    <mergeCell ref="W57:Y57"/>
    <mergeCell ref="Y51:Y52"/>
    <mergeCell ref="A55:D56"/>
    <mergeCell ref="E55:N56"/>
    <mergeCell ref="O55:P56"/>
    <mergeCell ref="Q55:S56"/>
    <mergeCell ref="T55:V56"/>
    <mergeCell ref="W55:Y56"/>
    <mergeCell ref="A48:D48"/>
    <mergeCell ref="W48:X48"/>
    <mergeCell ref="A51:I52"/>
    <mergeCell ref="J51:K52"/>
    <mergeCell ref="L51:L52"/>
    <mergeCell ref="N51:V52"/>
    <mergeCell ref="W51:X52"/>
    <mergeCell ref="E48:F48"/>
    <mergeCell ref="H48:I48"/>
    <mergeCell ref="K48:L48"/>
    <mergeCell ref="N48:V48"/>
    <mergeCell ref="A46:D46"/>
    <mergeCell ref="W46:Y46"/>
    <mergeCell ref="A47:D47"/>
    <mergeCell ref="W47:Y47"/>
    <mergeCell ref="E46:F46"/>
    <mergeCell ref="H46:I46"/>
    <mergeCell ref="K46:L46"/>
    <mergeCell ref="N46:V46"/>
    <mergeCell ref="E47:F47"/>
    <mergeCell ref="H47:I47"/>
    <mergeCell ref="K47:L47"/>
    <mergeCell ref="N47:V47"/>
    <mergeCell ref="A44:D44"/>
    <mergeCell ref="W44:Y44"/>
    <mergeCell ref="A45:D45"/>
    <mergeCell ref="W45:Y45"/>
    <mergeCell ref="E44:F44"/>
    <mergeCell ref="H44:I44"/>
    <mergeCell ref="K44:L44"/>
    <mergeCell ref="N44:V44"/>
    <mergeCell ref="E45:F45"/>
    <mergeCell ref="H45:I45"/>
    <mergeCell ref="K45:L45"/>
    <mergeCell ref="N45:V45"/>
    <mergeCell ref="A40:D42"/>
    <mergeCell ref="W40:Y42"/>
    <mergeCell ref="A43:D43"/>
    <mergeCell ref="W43:Y43"/>
    <mergeCell ref="E40:G42"/>
    <mergeCell ref="H40:J42"/>
    <mergeCell ref="N40:V42"/>
    <mergeCell ref="K41:M42"/>
    <mergeCell ref="E43:F43"/>
    <mergeCell ref="H43:I43"/>
    <mergeCell ref="K43:L43"/>
    <mergeCell ref="N43:V43"/>
    <mergeCell ref="A31:F31"/>
    <mergeCell ref="G31:M31"/>
    <mergeCell ref="A34:D35"/>
    <mergeCell ref="E34:G34"/>
    <mergeCell ref="I34:K34"/>
    <mergeCell ref="E35:G35"/>
    <mergeCell ref="I35:K35"/>
    <mergeCell ref="A27:C27"/>
    <mergeCell ref="D27:F27"/>
    <mergeCell ref="G27:I27"/>
    <mergeCell ref="J27:K27"/>
    <mergeCell ref="A30:F30"/>
    <mergeCell ref="G30:H30"/>
    <mergeCell ref="A23:F23"/>
    <mergeCell ref="G23:K23"/>
    <mergeCell ref="M23:V23"/>
    <mergeCell ref="W23:Y23"/>
    <mergeCell ref="A24:C24"/>
    <mergeCell ref="D24:F24"/>
    <mergeCell ref="G24:I24"/>
    <mergeCell ref="J24:K24"/>
    <mergeCell ref="M24:V24"/>
    <mergeCell ref="W24:Y24"/>
    <mergeCell ref="A21:F21"/>
    <mergeCell ref="G21:K21"/>
    <mergeCell ref="M21:V21"/>
    <mergeCell ref="W21:Y21"/>
    <mergeCell ref="A22:F22"/>
    <mergeCell ref="G22:K22"/>
    <mergeCell ref="M22:V22"/>
    <mergeCell ref="W22:Y22"/>
    <mergeCell ref="A19:F19"/>
    <mergeCell ref="G19:K19"/>
    <mergeCell ref="M19:V19"/>
    <mergeCell ref="W19:Y19"/>
    <mergeCell ref="A20:F20"/>
    <mergeCell ref="G20:K20"/>
    <mergeCell ref="M20:V20"/>
    <mergeCell ref="W20:Y20"/>
    <mergeCell ref="A18:F18"/>
    <mergeCell ref="G18:L18"/>
    <mergeCell ref="M18:V18"/>
    <mergeCell ref="W18:Y18"/>
    <mergeCell ref="K13:L13"/>
    <mergeCell ref="X13:Y13"/>
    <mergeCell ref="A14:B15"/>
    <mergeCell ref="C14:D15"/>
    <mergeCell ref="E14:F15"/>
    <mergeCell ref="G14:H15"/>
    <mergeCell ref="I14:J15"/>
    <mergeCell ref="K14:L15"/>
    <mergeCell ref="N14:O15"/>
    <mergeCell ref="P14:Q15"/>
    <mergeCell ref="E2:X2"/>
    <mergeCell ref="U4:Y4"/>
    <mergeCell ref="U5:Y5"/>
    <mergeCell ref="U6:Y6"/>
    <mergeCell ref="U7:Y7"/>
    <mergeCell ref="A10:B10"/>
    <mergeCell ref="R14:S15"/>
    <mergeCell ref="T14:U15"/>
    <mergeCell ref="V14:W15"/>
    <mergeCell ref="X14:Y15"/>
  </mergeCells>
  <phoneticPr fontId="2"/>
  <dataValidations count="13">
    <dataValidation operator="greaterThan" allowBlank="1" showErrorMessage="1" sqref="D24:F24"/>
    <dataValidation type="list" allowBlank="1" showInputMessage="1" showErrorMessage="1" errorTitle="入力内容が限定されています。" error="プルダウンから選択してください。" prompt="プルダウンから選択してください。" sqref="W43:Y47 W57:Y61 W72:Y76 W90:Y94">
      <formula1>"選択して下さい,実施済,未実施,計画外"</formula1>
    </dataValidation>
    <dataValidation type="list" allowBlank="1" showInputMessage="1" showErrorMessage="1" sqref="D2">
      <formula1>"2,3,4,5"</formula1>
    </dataValidation>
    <dataValidation type="list" allowBlank="1" showInputMessage="1" showErrorMessage="1" prompt="プルダウンから選択してください。" sqref="O57:P61 O72:P76">
      <formula1>"有or無,有,無,"</formula1>
    </dataValidation>
    <dataValidation type="list" allowBlank="1" showInputMessage="1" showErrorMessage="1" prompt="プルダウンから選択してください。" sqref="J109:L109">
      <formula1>"○or×,○,×"</formula1>
    </dataValidation>
    <dataValidation type="list" allowBlank="1" showInputMessage="1" showErrorMessage="1" errorTitle="入力内容が限定されています。" error="プルダウンから選択してください。" prompt="プルダウンから選択してください。" sqref="I34:K35 W97:Y97">
      <formula1>"選択して下さい,実施済,未実施"</formula1>
    </dataValidation>
    <dataValidation allowBlank="1" showErrorMessage="1" sqref="Q34:T37 M34"/>
    <dataValidation type="list" allowBlank="1" showInputMessage="1" showErrorMessage="1" sqref="M30 G10">
      <formula1>"1,2,3,4,5,6,7,8,9,10,11,12,13,14,15,16,17,18,19,20,21,22,23,24,25,26,27,28,29,30,31"</formula1>
    </dataValidation>
    <dataValidation type="list" allowBlank="1" showErrorMessage="1" sqref="G30:H30 A10:B10">
      <formula1>"令和,平成"</formula1>
    </dataValidation>
    <dataValidation type="list" allowBlank="1" showInputMessage="1" showErrorMessage="1" sqref="K30 E10">
      <formula1>"1,2,3,4,5,6,7,8,9,10,11,12"</formula1>
    </dataValidation>
    <dataValidation type="list" allowBlank="1" showInputMessage="1" showErrorMessage="1" errorTitle="入力内容が限定されています。" error="プルダウンから選択してください。" prompt="プルダウンから選択してください。" sqref="W19:Y23">
      <formula1>"選択して下さい,整備済,未整備,計画外"</formula1>
    </dataValidation>
    <dataValidation type="list" allowBlank="1" showInputMessage="1" showErrorMessage="1" sqref="D97 F97 H97 J97 D90:D94 F90:F94 H90:H94 J90:J94">
      <formula1>"　,○"</formula1>
    </dataValidation>
    <dataValidation type="list" allowBlank="1" showInputMessage="1" showErrorMessage="1" sqref="Z97:AA97">
      <formula1>"選択下さい,済,未,無"</formula1>
    </dataValidation>
  </dataValidations>
  <printOptions horizontalCentered="1"/>
  <pageMargins left="0.23622047244094491" right="0.23622047244094491" top="0.74803149606299213" bottom="0.74803149606299213" header="0.31496062992125984" footer="0.31496062992125984"/>
  <pageSetup paperSize="9" fitToHeight="0" orientation="portrait" r:id="rId1"/>
  <rowBreaks count="1" manualBreakCount="1">
    <brk id="53"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様式２号</vt:lpstr>
      <vt:lpstr>様式例第７号ワークシート</vt:lpstr>
      <vt:lpstr>様式２号 (記入例)</vt:lpstr>
      <vt:lpstr>様式例第７号ワークシート (記入例)</vt:lpstr>
      <vt:lpstr>様式例第７号ワークシート!Print_Area</vt:lpstr>
      <vt:lpstr>'様式例第７号ワークシート (記入例)'!Print_Area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2020-11-26T02:07:49Z</cp:lastPrinted>
  <dcterms:created xsi:type="dcterms:W3CDTF">2019-12-03T06:44:05Z</dcterms:created>
  <dcterms:modified xsi:type="dcterms:W3CDTF">2020-11-26T02:19:45Z</dcterms:modified>
</cp:coreProperties>
</file>