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filterPrivacy="1"/>
  <bookViews>
    <workbookView xWindow="-105" yWindow="-105" windowWidth="20730" windowHeight="11760" tabRatio="664"/>
  </bookViews>
  <sheets>
    <sheet name="令和６年度 調査票(業務受託機関入力用ワークシート)" sheetId="19" r:id="rId1"/>
    <sheet name="（参考）個人情報漏えい等の事案等発生時の報告のフロー図" sheetId="4" r:id="rId2"/>
    <sheet name="（参考）システムが利用できるパソコンの条件" sheetId="9" r:id="rId3"/>
    <sheet name="【削除不可】基金作業用" sheetId="17" r:id="rId4"/>
  </sheets>
  <definedNames>
    <definedName name="_xlnm.Print_Area" localSheetId="2">'（参考）システムが利用できるパソコンの条件'!$A$1:$M$35</definedName>
    <definedName name="_xlnm.Print_Area" localSheetId="1">'（参考）個人情報漏えい等の事案等発生時の報告のフロー図'!$A$1:$I$47</definedName>
    <definedName name="_xlnm.Print_Area" localSheetId="0">'令和６年度 調査票(業務受託機関入力用ワークシート)'!$A$1:$R$165</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 i="17"/>
  <c r="AF9"/>
  <c r="AE9"/>
  <c r="AD9"/>
  <c r="AC9"/>
  <c r="AB9"/>
  <c r="AA9"/>
  <c r="Z9"/>
  <c r="Y9"/>
  <c r="X9"/>
  <c r="W9"/>
  <c r="V9"/>
  <c r="U9"/>
  <c r="T9"/>
  <c r="S9"/>
  <c r="R9"/>
  <c r="Q9"/>
  <c r="P9"/>
  <c r="O9"/>
  <c r="N9"/>
  <c r="M9"/>
  <c r="L9"/>
  <c r="K9"/>
  <c r="J9"/>
  <c r="I9"/>
  <c r="H9"/>
  <c r="G9"/>
  <c r="E9"/>
  <c r="F9"/>
  <c r="D9"/>
  <c r="C9"/>
  <c r="B9"/>
  <c r="U122" i="19"/>
  <c r="U128"/>
  <c r="U153"/>
  <c r="U144"/>
  <c r="U136"/>
  <c r="U115"/>
  <c r="U107"/>
  <c r="U102"/>
  <c r="U94"/>
  <c r="U90"/>
  <c r="U80"/>
  <c r="U72"/>
  <c r="U66"/>
  <c r="U59"/>
  <c r="U54"/>
  <c r="U45"/>
  <c r="U39"/>
  <c r="U33"/>
  <c r="U25"/>
  <c r="U19"/>
  <c r="U9"/>
  <c r="U4"/>
  <c r="W3"/>
  <c r="U3"/>
  <c r="R50" i="17"/>
  <c r="Z48"/>
  <c r="Q47"/>
  <c r="N47"/>
  <c r="K48"/>
  <c r="AG47"/>
  <c r="AE48"/>
  <c r="AD49"/>
  <c r="AB49"/>
  <c r="AA47"/>
  <c r="Y48"/>
  <c r="X48"/>
  <c r="P47"/>
  <c r="O48"/>
  <c r="L49"/>
  <c r="J48"/>
  <c r="H48"/>
  <c r="G47"/>
  <c r="E51"/>
  <c r="AD47"/>
  <c r="T48"/>
  <c r="R47"/>
  <c r="P48" l="1"/>
  <c r="AA48"/>
  <c r="Z47"/>
  <c r="G48"/>
  <c r="L48"/>
  <c r="AE51"/>
  <c r="K47"/>
  <c r="L47"/>
  <c r="AB47"/>
  <c r="J47"/>
  <c r="O47"/>
  <c r="H47"/>
  <c r="N48"/>
  <c r="X47"/>
  <c r="AB48"/>
  <c r="Y47"/>
  <c r="AD48"/>
  <c r="E47"/>
  <c r="T47"/>
  <c r="AE49"/>
  <c r="AG49"/>
  <c r="E50"/>
  <c r="H50"/>
  <c r="AG48"/>
  <c r="L50"/>
  <c r="E49"/>
  <c r="Z50"/>
  <c r="H49"/>
  <c r="AE47"/>
  <c r="R48"/>
  <c r="AB50"/>
  <c r="Q48"/>
  <c r="R49"/>
  <c r="AD50"/>
  <c r="E48"/>
  <c r="Z49"/>
  <c r="AE50"/>
</calcChain>
</file>

<file path=xl/sharedStrings.xml><?xml version="1.0" encoding="utf-8"?>
<sst xmlns="http://schemas.openxmlformats.org/spreadsheetml/2006/main" count="373" uniqueCount="247">
  <si>
    <t>問１</t>
    <rPh sb="0" eb="1">
      <t>トイ</t>
    </rPh>
    <phoneticPr fontId="1"/>
  </si>
  <si>
    <t>②</t>
    <phoneticPr fontId="1"/>
  </si>
  <si>
    <t>①</t>
    <phoneticPr fontId="1"/>
  </si>
  <si>
    <t>③</t>
    <phoneticPr fontId="1"/>
  </si>
  <si>
    <t>④</t>
    <phoneticPr fontId="1"/>
  </si>
  <si>
    <t>問２</t>
    <rPh sb="0" eb="1">
      <t>トイ</t>
    </rPh>
    <phoneticPr fontId="1"/>
  </si>
  <si>
    <t>⑤</t>
    <phoneticPr fontId="1"/>
  </si>
  <si>
    <t>問４</t>
    <rPh sb="0" eb="1">
      <t>トイ</t>
    </rPh>
    <phoneticPr fontId="1"/>
  </si>
  <si>
    <t>問５</t>
    <rPh sb="0" eb="1">
      <t>トイ</t>
    </rPh>
    <phoneticPr fontId="1"/>
  </si>
  <si>
    <t>問６</t>
    <rPh sb="0" eb="1">
      <t>トイ</t>
    </rPh>
    <phoneticPr fontId="1"/>
  </si>
  <si>
    <t>問７</t>
    <rPh sb="0" eb="1">
      <t>トイ</t>
    </rPh>
    <phoneticPr fontId="1"/>
  </si>
  <si>
    <t>問10</t>
    <rPh sb="0" eb="1">
      <t>トイ</t>
    </rPh>
    <phoneticPr fontId="1"/>
  </si>
  <si>
    <t>問17</t>
    <rPh sb="0" eb="1">
      <t>トイ</t>
    </rPh>
    <phoneticPr fontId="1"/>
  </si>
  <si>
    <t>問19</t>
    <rPh sb="0" eb="1">
      <t>トイ</t>
    </rPh>
    <phoneticPr fontId="1"/>
  </si>
  <si>
    <t>ほぼ毎日利用している</t>
    <rPh sb="2" eb="4">
      <t>マイニチ</t>
    </rPh>
    <rPh sb="4" eb="6">
      <t>リヨウ</t>
    </rPh>
    <phoneticPr fontId="1"/>
  </si>
  <si>
    <t>年間数日程度は利用している</t>
    <rPh sb="0" eb="2">
      <t>ネンカン</t>
    </rPh>
    <rPh sb="2" eb="4">
      <t>スウジツ</t>
    </rPh>
    <rPh sb="4" eb="6">
      <t>テイド</t>
    </rPh>
    <rPh sb="7" eb="9">
      <t>リヨウ</t>
    </rPh>
    <phoneticPr fontId="1"/>
  </si>
  <si>
    <t>１月の半数程度は利用している</t>
    <rPh sb="1" eb="2">
      <t>ツキ</t>
    </rPh>
    <rPh sb="3" eb="5">
      <t>ハンスウ</t>
    </rPh>
    <rPh sb="5" eb="7">
      <t>テイド</t>
    </rPh>
    <rPh sb="8" eb="10">
      <t>リヨウ</t>
    </rPh>
    <phoneticPr fontId="1"/>
  </si>
  <si>
    <t>平均すると１月の数日程度は利用している</t>
    <rPh sb="0" eb="2">
      <t>ヘイキン</t>
    </rPh>
    <rPh sb="6" eb="7">
      <t>ツキ</t>
    </rPh>
    <rPh sb="8" eb="10">
      <t>スウジツ</t>
    </rPh>
    <rPh sb="10" eb="12">
      <t>テイド</t>
    </rPh>
    <rPh sb="13" eb="15">
      <t>リヨウ</t>
    </rPh>
    <phoneticPr fontId="1"/>
  </si>
  <si>
    <t>今後も利用する意向はない</t>
    <rPh sb="0" eb="2">
      <t>コンゴ</t>
    </rPh>
    <rPh sb="3" eb="5">
      <t>リヨウ</t>
    </rPh>
    <rPh sb="7" eb="9">
      <t>イコウ</t>
    </rPh>
    <phoneticPr fontId="1"/>
  </si>
  <si>
    <t>今後、利用する意向はある</t>
    <rPh sb="0" eb="2">
      <t>コンゴ</t>
    </rPh>
    <rPh sb="3" eb="5">
      <t>リヨウ</t>
    </rPh>
    <rPh sb="7" eb="9">
      <t>イコウ</t>
    </rPh>
    <phoneticPr fontId="1"/>
  </si>
  <si>
    <t>都道府県名</t>
    <rPh sb="0" eb="4">
      <t>トドウフケン</t>
    </rPh>
    <rPh sb="4" eb="5">
      <t>メイ</t>
    </rPh>
    <phoneticPr fontId="1"/>
  </si>
  <si>
    <t>その他</t>
    <rPh sb="2" eb="3">
      <t>タ</t>
    </rPh>
    <phoneticPr fontId="1"/>
  </si>
  <si>
    <t>入力上の注意:</t>
    <rPh sb="0" eb="2">
      <t>ニュウリョク</t>
    </rPh>
    <rPh sb="2" eb="3">
      <t>ジョウ</t>
    </rPh>
    <rPh sb="4" eb="6">
      <t>チュウイ</t>
    </rPh>
    <phoneticPr fontId="1"/>
  </si>
  <si>
    <t>○</t>
    <phoneticPr fontId="1"/>
  </si>
  <si>
    <t>問い合わせ先</t>
    <rPh sb="0" eb="1">
      <t>ト</t>
    </rPh>
    <rPh sb="2" eb="3">
      <t>ア</t>
    </rPh>
    <rPh sb="5" eb="6">
      <t>サキ</t>
    </rPh>
    <phoneticPr fontId="1"/>
  </si>
  <si>
    <t>ＴＥＬ</t>
    <phoneticPr fontId="1"/>
  </si>
  <si>
    <t>ＦＡＸ</t>
    <phoneticPr fontId="1"/>
  </si>
  <si>
    <t>Ｅメール</t>
    <phoneticPr fontId="1"/>
  </si>
  <si>
    <t>組織名称</t>
    <rPh sb="0" eb="2">
      <t>ソシキ</t>
    </rPh>
    <rPh sb="2" eb="4">
      <t>メイショウ</t>
    </rPh>
    <phoneticPr fontId="1"/>
  </si>
  <si>
    <t>組織区分</t>
    <rPh sb="0" eb="2">
      <t>ソシキ</t>
    </rPh>
    <rPh sb="2" eb="4">
      <t>クブン</t>
    </rPh>
    <phoneticPr fontId="1"/>
  </si>
  <si>
    <t>３　農業委員会・市区町村</t>
    <rPh sb="2" eb="4">
      <t>ノウギョウ</t>
    </rPh>
    <rPh sb="4" eb="7">
      <t>イインカイ</t>
    </rPh>
    <rPh sb="8" eb="10">
      <t>シク</t>
    </rPh>
    <rPh sb="10" eb="12">
      <t>チョウソン</t>
    </rPh>
    <phoneticPr fontId="1"/>
  </si>
  <si>
    <t>問11</t>
    <rPh sb="0" eb="1">
      <t>トイ</t>
    </rPh>
    <phoneticPr fontId="1"/>
  </si>
  <si>
    <t>問12</t>
    <rPh sb="0" eb="1">
      <t>トイ</t>
    </rPh>
    <phoneticPr fontId="1"/>
  </si>
  <si>
    <t>問13</t>
    <rPh sb="0" eb="1">
      <t>トイ</t>
    </rPh>
    <phoneticPr fontId="1"/>
  </si>
  <si>
    <t>問15</t>
    <rPh sb="0" eb="1">
      <t>トイ</t>
    </rPh>
    <phoneticPr fontId="1"/>
  </si>
  <si>
    <t>問16</t>
    <rPh sb="0" eb="1">
      <t>トイ</t>
    </rPh>
    <phoneticPr fontId="1"/>
  </si>
  <si>
    <t>問20</t>
    <rPh sb="0" eb="1">
      <t>トイ</t>
    </rPh>
    <phoneticPr fontId="1"/>
  </si>
  <si>
    <t>問21</t>
    <rPh sb="0" eb="1">
      <t>トイ</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</si>
  <si>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</si>
  <si>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</si>
  <si>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</si>
  <si>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</si>
  <si>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</si>
  <si>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</si>
  <si>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</si>
  <si>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</si>
  <si>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</si>
  <si>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</si>
  <si>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</si>
  <si>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</si>
  <si>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</si>
  <si>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</si>
  <si>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</si>
  <si>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</si>
  <si>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</si>
  <si>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</si>
  <si>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</si>
  <si>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</si>
  <si>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</si>
  <si>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</si>
  <si>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</si>
  <si>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</si>
  <si>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</si>
  <si>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</si>
  <si>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</si>
  <si>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</si>
  <si>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</si>
  <si>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</si>
  <si>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</si>
  <si>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</si>
  <si>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</si>
  <si>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</si>
  <si>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</si>
  <si>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</si>
  <si>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</si>
  <si>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</si>
  <si>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</si>
  <si>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</si>
  <si>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</si>
  <si>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</si>
  <si>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</si>
  <si>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</si>
  <si>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</si>
  <si>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</si>
  <si>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</si>
  <si>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セキュリティ対策を講じる経費が無いため</t>
    <rPh sb="6" eb="8">
      <t>タイサク</t>
    </rPh>
    <rPh sb="9" eb="10">
      <t>コウ</t>
    </rPh>
    <rPh sb="12" eb="14">
      <t>ケイヒ</t>
    </rPh>
    <rPh sb="15" eb="16">
      <t>ナ</t>
    </rPh>
    <phoneticPr fontId="1"/>
  </si>
  <si>
    <t>セキュリティ対策を行うノウハウが無いため</t>
    <rPh sb="6" eb="8">
      <t>タイサク</t>
    </rPh>
    <rPh sb="9" eb="10">
      <t>オコナ</t>
    </rPh>
    <rPh sb="16" eb="17">
      <t>ナ</t>
    </rPh>
    <phoneticPr fontId="1"/>
  </si>
  <si>
    <t>ない</t>
    <phoneticPr fontId="1"/>
  </si>
  <si>
    <t>ある</t>
    <phoneticPr fontId="1"/>
  </si>
  <si>
    <t>発生していない</t>
    <rPh sb="0" eb="2">
      <t>ハッセイ</t>
    </rPh>
    <phoneticPr fontId="1"/>
  </si>
  <si>
    <t>この機能があることを知らなかった</t>
    <rPh sb="2" eb="4">
      <t>キノウ</t>
    </rPh>
    <rPh sb="10" eb="11">
      <t>シ</t>
    </rPh>
    <phoneticPr fontId="1"/>
  </si>
  <si>
    <t>1位</t>
    <rPh sb="1" eb="2">
      <t>イ</t>
    </rPh>
    <phoneticPr fontId="1"/>
  </si>
  <si>
    <t>2位</t>
    <rPh sb="1" eb="2">
      <t>イ</t>
    </rPh>
    <phoneticPr fontId="1"/>
  </si>
  <si>
    <t>3位</t>
    <rPh sb="1" eb="2">
      <t>イ</t>
    </rPh>
    <phoneticPr fontId="1"/>
  </si>
  <si>
    <t>Ⅰ　個人情報保護対策について(全受託機関)</t>
    <rPh sb="15" eb="16">
      <t>ゼン</t>
    </rPh>
    <rPh sb="16" eb="18">
      <t>ジュタク</t>
    </rPh>
    <rPh sb="18" eb="20">
      <t>キカン</t>
    </rPh>
    <phoneticPr fontId="1"/>
  </si>
  <si>
    <t>１　農業者年金業務に係る個人情報の管理状況等について</t>
    <rPh sb="7" eb="9">
      <t>ギョウム</t>
    </rPh>
    <rPh sb="10" eb="11">
      <t>カカ</t>
    </rPh>
    <rPh sb="12" eb="14">
      <t>コジン</t>
    </rPh>
    <rPh sb="14" eb="16">
      <t>ジョウホウ</t>
    </rPh>
    <phoneticPr fontId="1"/>
  </si>
  <si>
    <t>全受託機関が対象</t>
    <rPh sb="0" eb="1">
      <t>ゼン</t>
    </rPh>
    <rPh sb="1" eb="3">
      <t>ジュタク</t>
    </rPh>
    <rPh sb="3" eb="5">
      <t>キカン</t>
    </rPh>
    <rPh sb="6" eb="8">
      <t>タイショウ</t>
    </rPh>
    <phoneticPr fontId="1"/>
  </si>
  <si>
    <r>
      <t>１　農業者</t>
    </r>
    <r>
      <rPr>
        <sz val="12"/>
        <rFont val="ＭＳ ゴシック"/>
        <family val="3"/>
        <charset val="128"/>
      </rPr>
      <t>年金業務に係る個人情報の</t>
    </r>
    <r>
      <rPr>
        <sz val="12"/>
        <rFont val="ＭＳ ゴシック"/>
        <family val="2"/>
        <charset val="128"/>
      </rPr>
      <t>管理状況等について</t>
    </r>
    <rPh sb="2" eb="5">
      <t>ノウギョウシャ</t>
    </rPh>
    <rPh sb="5" eb="7">
      <t>ネンキン</t>
    </rPh>
    <rPh sb="7" eb="9">
      <t>ギョウム</t>
    </rPh>
    <rPh sb="10" eb="11">
      <t>カカ</t>
    </rPh>
    <rPh sb="12" eb="14">
      <t>コジン</t>
    </rPh>
    <rPh sb="14" eb="16">
      <t>ジョウホウ</t>
    </rPh>
    <rPh sb="17" eb="19">
      <t>カンリ</t>
    </rPh>
    <rPh sb="19" eb="21">
      <t>ジョウキョウ</t>
    </rPh>
    <rPh sb="21" eb="22">
      <t>トウ</t>
    </rPh>
    <phoneticPr fontId="1"/>
  </si>
  <si>
    <t>紙媒体として保存する農業者年金書類が無い</t>
    <rPh sb="0" eb="1">
      <t>カミ</t>
    </rPh>
    <rPh sb="1" eb="3">
      <t>バイタイ</t>
    </rPh>
    <rPh sb="6" eb="8">
      <t>ホゾン</t>
    </rPh>
    <rPh sb="10" eb="13">
      <t>ノウギョウシャ</t>
    </rPh>
    <rPh sb="13" eb="15">
      <t>ネンキン</t>
    </rPh>
    <rPh sb="15" eb="17">
      <t>ショルイ</t>
    </rPh>
    <rPh sb="18" eb="19">
      <t>ナ</t>
    </rPh>
    <phoneticPr fontId="1"/>
  </si>
  <si>
    <t>Ｗｉｎｄｏｗｓ１０</t>
    <phoneticPr fontId="1"/>
  </si>
  <si>
    <t>ソフトウェア名称</t>
    <rPh sb="6" eb="8">
      <t>メイショウ</t>
    </rPh>
    <phoneticPr fontId="1"/>
  </si>
  <si>
    <t>販売会社名</t>
    <rPh sb="0" eb="2">
      <t>ハンバイ</t>
    </rPh>
    <rPh sb="2" eb="4">
      <t>カイシャ</t>
    </rPh>
    <rPh sb="4" eb="5">
      <t>メイ</t>
    </rPh>
    <phoneticPr fontId="1"/>
  </si>
  <si>
    <t>問３</t>
    <rPh sb="0" eb="1">
      <t>トイ</t>
    </rPh>
    <phoneticPr fontId="1"/>
  </si>
  <si>
    <t>バージョン</t>
    <phoneticPr fontId="1"/>
  </si>
  <si>
    <t>問18</t>
    <rPh sb="0" eb="1">
      <t>トイ</t>
    </rPh>
    <phoneticPr fontId="1"/>
  </si>
  <si>
    <t>hogochousa001@nounen.go.jp</t>
  </si>
  <si>
    <t xml:space="preserve">     </t>
    <phoneticPr fontId="1"/>
  </si>
  <si>
    <t>把握していない</t>
    <rPh sb="0" eb="2">
      <t>ハアク</t>
    </rPh>
    <phoneticPr fontId="1"/>
  </si>
  <si>
    <t>その他（①－④以外）</t>
    <rPh sb="2" eb="3">
      <t>タ</t>
    </rPh>
    <rPh sb="7" eb="9">
      <t>イガイ</t>
    </rPh>
    <phoneticPr fontId="1"/>
  </si>
  <si>
    <t>ＯＳのバージョン名</t>
    <phoneticPr fontId="1"/>
  </si>
  <si>
    <t>現在システムやセキュリティ上の都合で利用できないが、改善されれば今後、利用する意向はある</t>
    <rPh sb="0" eb="2">
      <t>ゲンザイ</t>
    </rPh>
    <rPh sb="13" eb="14">
      <t>ジョウ</t>
    </rPh>
    <rPh sb="15" eb="17">
      <t>ツゴウ</t>
    </rPh>
    <rPh sb="18" eb="20">
      <t>リヨウ</t>
    </rPh>
    <rPh sb="26" eb="28">
      <t>カイゼン</t>
    </rPh>
    <rPh sb="32" eb="34">
      <t>コンゴ</t>
    </rPh>
    <rPh sb="35" eb="37">
      <t>リヨウ</t>
    </rPh>
    <rPh sb="39" eb="41">
      <t>イコウ</t>
    </rPh>
    <phoneticPr fontId="1"/>
  </si>
  <si>
    <t>利用しなかった</t>
    <rPh sb="0" eb="2">
      <t>リヨウ</t>
    </rPh>
    <phoneticPr fontId="1"/>
  </si>
  <si>
    <t>利用した</t>
    <rPh sb="0" eb="2">
      <t>リヨウ</t>
    </rPh>
    <phoneticPr fontId="1"/>
  </si>
  <si>
    <t>１　農業者年金記録管理システムに利用しているパソコンのセキュリティ対策について</t>
    <phoneticPr fontId="1"/>
  </si>
  <si>
    <r>
      <t>問９</t>
    </r>
    <r>
      <rPr>
        <b/>
        <sz val="12"/>
        <color rgb="FFFF0000"/>
        <rFont val="ＭＳ ゴシック"/>
        <family val="3"/>
        <charset val="128"/>
      </rPr>
      <t>(全受託機関が回答対象です)</t>
    </r>
    <rPh sb="0" eb="1">
      <t>トイ</t>
    </rPh>
    <phoneticPr fontId="1"/>
  </si>
  <si>
    <r>
      <t>問８</t>
    </r>
    <r>
      <rPr>
        <b/>
        <sz val="12"/>
        <color rgb="FFFF0000"/>
        <rFont val="ＭＳ ゴシック"/>
        <family val="3"/>
        <charset val="128"/>
      </rPr>
      <t>(全受託機関が回答対象です)</t>
    </r>
    <rPh sb="0" eb="1">
      <t>トイ</t>
    </rPh>
    <phoneticPr fontId="1"/>
  </si>
  <si>
    <r>
      <t>問５</t>
    </r>
    <r>
      <rPr>
        <b/>
        <sz val="12"/>
        <color rgb="FFFF0000"/>
        <rFont val="ＭＳ ゴシック"/>
        <family val="3"/>
        <charset val="128"/>
      </rPr>
      <t>(該当する受託機関のみが回答対象です)</t>
    </r>
    <rPh sb="0" eb="1">
      <t>ト</t>
    </rPh>
    <phoneticPr fontId="1"/>
  </si>
  <si>
    <r>
      <t>問４</t>
    </r>
    <r>
      <rPr>
        <b/>
        <sz val="12"/>
        <color rgb="FFFF0000"/>
        <rFont val="ＭＳ ゴシック"/>
        <family val="3"/>
        <charset val="128"/>
      </rPr>
      <t>(全受託機関が回答対象です)</t>
    </r>
    <rPh sb="0" eb="1">
      <t>ト</t>
    </rPh>
    <phoneticPr fontId="1"/>
  </si>
  <si>
    <t>未定</t>
    <rPh sb="0" eb="2">
      <t>ミテイ</t>
    </rPh>
    <phoneticPr fontId="1"/>
  </si>
  <si>
    <r>
      <t>問１で、「</t>
    </r>
    <r>
      <rPr>
        <b/>
        <u/>
        <sz val="12"/>
        <color rgb="FF0000FF"/>
        <rFont val="ＭＳ ゴシック"/>
        <family val="3"/>
        <charset val="128"/>
      </rPr>
      <t>②書庫等に施錠せず保管している</t>
    </r>
    <r>
      <rPr>
        <b/>
        <sz val="12"/>
        <color rgb="FF0000FF"/>
        <rFont val="ＭＳ ゴシック"/>
        <family val="3"/>
        <charset val="128"/>
      </rPr>
      <t>」又は「</t>
    </r>
    <r>
      <rPr>
        <b/>
        <u/>
        <sz val="12"/>
        <color rgb="FF0000FF"/>
        <rFont val="ＭＳ ゴシック"/>
        <family val="3"/>
        <charset val="128"/>
      </rPr>
      <t>③書庫等に保管せず、机の上等に放置している</t>
    </r>
    <r>
      <rPr>
        <b/>
        <sz val="12"/>
        <color rgb="FF0000FF"/>
        <rFont val="ＭＳ ゴシック"/>
        <family val="3"/>
        <charset val="128"/>
      </rPr>
      <t>」と回答された受託機関にお聞きします。</t>
    </r>
    <phoneticPr fontId="1"/>
  </si>
  <si>
    <r>
      <rPr>
        <b/>
        <sz val="12"/>
        <color theme="1"/>
        <rFont val="ＭＳ ゴシック"/>
        <family val="3"/>
        <charset val="128"/>
      </rPr>
      <t>問３</t>
    </r>
    <r>
      <rPr>
        <b/>
        <sz val="12"/>
        <color rgb="FFFF0000"/>
        <rFont val="ＭＳ ゴシック"/>
        <family val="3"/>
        <charset val="128"/>
      </rPr>
      <t>(該当する受託機関のみが回答対象です)</t>
    </r>
    <rPh sb="0" eb="1">
      <t>トイ</t>
    </rPh>
    <phoneticPr fontId="1"/>
  </si>
  <si>
    <r>
      <rPr>
        <b/>
        <sz val="12"/>
        <color theme="1"/>
        <rFont val="ＭＳ ゴシック"/>
        <family val="3"/>
        <charset val="128"/>
      </rPr>
      <t>問２</t>
    </r>
    <r>
      <rPr>
        <b/>
        <sz val="12"/>
        <color rgb="FFFF0000"/>
        <rFont val="ＭＳ ゴシック"/>
        <family val="3"/>
        <charset val="128"/>
      </rPr>
      <t>(該当する受託機関のみが回答対象です)</t>
    </r>
    <rPh sb="0" eb="1">
      <t>トイ</t>
    </rPh>
    <rPh sb="3" eb="5">
      <t>ガイトウ</t>
    </rPh>
    <phoneticPr fontId="1"/>
  </si>
  <si>
    <t>書庫等に保管せず、机の上等に放置している</t>
    <rPh sb="0" eb="3">
      <t>ショコトウ</t>
    </rPh>
    <rPh sb="4" eb="6">
      <t>ホカン</t>
    </rPh>
    <rPh sb="9" eb="10">
      <t>ツクエ</t>
    </rPh>
    <rPh sb="11" eb="12">
      <t>ウエ</t>
    </rPh>
    <rPh sb="12" eb="13">
      <t>トウ</t>
    </rPh>
    <rPh sb="14" eb="16">
      <t>ホウチ</t>
    </rPh>
    <phoneticPr fontId="1"/>
  </si>
  <si>
    <t>書庫等に施錠せず保管している</t>
    <rPh sb="0" eb="2">
      <t>ショコ</t>
    </rPh>
    <rPh sb="2" eb="3">
      <t>トウ</t>
    </rPh>
    <rPh sb="4" eb="6">
      <t>セジョウ</t>
    </rPh>
    <rPh sb="8" eb="10">
      <t>ホカン</t>
    </rPh>
    <phoneticPr fontId="1"/>
  </si>
  <si>
    <t>書庫等に施錠して保管している</t>
    <rPh sb="0" eb="2">
      <t>ショコ</t>
    </rPh>
    <rPh sb="2" eb="3">
      <t>トウ</t>
    </rPh>
    <rPh sb="4" eb="6">
      <t>セジョウ</t>
    </rPh>
    <rPh sb="8" eb="10">
      <t>ホカン</t>
    </rPh>
    <phoneticPr fontId="1"/>
  </si>
  <si>
    <r>
      <rPr>
        <b/>
        <sz val="12"/>
        <color theme="1"/>
        <rFont val="ＭＳ ゴシック"/>
        <family val="3"/>
        <charset val="128"/>
      </rPr>
      <t>問１</t>
    </r>
    <r>
      <rPr>
        <b/>
        <sz val="12"/>
        <color rgb="FFFF0000"/>
        <rFont val="ＭＳ ゴシック"/>
        <family val="3"/>
        <charset val="128"/>
      </rPr>
      <t>(全受託機関が回答対象です)</t>
    </r>
    <rPh sb="0" eb="1">
      <t>トイ</t>
    </rPh>
    <phoneticPr fontId="1"/>
  </si>
  <si>
    <t>Ⅰ　個人情報保護対策について</t>
    <rPh sb="2" eb="4">
      <t>コジン</t>
    </rPh>
    <rPh sb="4" eb="6">
      <t>ジョウホウ</t>
    </rPh>
    <rPh sb="6" eb="8">
      <t>ホゴ</t>
    </rPh>
    <rPh sb="8" eb="10">
      <t>タイサク</t>
    </rPh>
    <phoneticPr fontId="1"/>
  </si>
  <si>
    <t>２　農業協同組合中央会(JA中央会)</t>
    <rPh sb="2" eb="4">
      <t>ノウギョウ</t>
    </rPh>
    <rPh sb="4" eb="6">
      <t>キョウドウ</t>
    </rPh>
    <rPh sb="6" eb="8">
      <t>クミアイ</t>
    </rPh>
    <rPh sb="8" eb="10">
      <t>チュウオウ</t>
    </rPh>
    <rPh sb="10" eb="11">
      <t>カイ</t>
    </rPh>
    <rPh sb="14" eb="17">
      <t>チュウオウカイ</t>
    </rPh>
    <phoneticPr fontId="1"/>
  </si>
  <si>
    <t>４　農業協同組合(JA)</t>
    <rPh sb="2" eb="8">
      <t>ノウギョウキョウドウクミアイ</t>
    </rPh>
    <phoneticPr fontId="1"/>
  </si>
  <si>
    <t>１　都道府県農業会議</t>
    <rPh sb="2" eb="6">
      <t>トドウフケン</t>
    </rPh>
    <rPh sb="6" eb="8">
      <t>ノウギョウ</t>
    </rPh>
    <rPh sb="8" eb="10">
      <t>カイギ</t>
    </rPh>
    <phoneticPr fontId="1"/>
  </si>
  <si>
    <t>都道府県番号及び
都道府県名</t>
    <rPh sb="0" eb="4">
      <t>トドウフケン</t>
    </rPh>
    <rPh sb="4" eb="6">
      <t>バンゴウ</t>
    </rPh>
    <rPh sb="6" eb="7">
      <t>オヨ</t>
    </rPh>
    <rPh sb="9" eb="13">
      <t>トドウフケン</t>
    </rPh>
    <rPh sb="13" eb="14">
      <t>メイ</t>
    </rPh>
    <phoneticPr fontId="1"/>
  </si>
  <si>
    <t>記述部分</t>
    <rPh sb="0" eb="2">
      <t>キジュツ</t>
    </rPh>
    <rPh sb="2" eb="4">
      <t>ブブン</t>
    </rPh>
    <phoneticPr fontId="1"/>
  </si>
  <si>
    <t>受託機関の組織区分</t>
    <rPh sb="0" eb="2">
      <t>ジュタク</t>
    </rPh>
    <rPh sb="2" eb="4">
      <t>キカン</t>
    </rPh>
    <rPh sb="5" eb="7">
      <t>ソシキ</t>
    </rPh>
    <rPh sb="7" eb="9">
      <t>クブン</t>
    </rPh>
    <phoneticPr fontId="1"/>
  </si>
  <si>
    <t>受託機関の組織名称</t>
    <rPh sb="0" eb="2">
      <t>ジュタク</t>
    </rPh>
    <rPh sb="2" eb="4">
      <t>キカン</t>
    </rPh>
    <rPh sb="5" eb="7">
      <t>ソシキ</t>
    </rPh>
    <rPh sb="7" eb="9">
      <t>メイショウ</t>
    </rPh>
    <phoneticPr fontId="1"/>
  </si>
  <si>
    <t>２　個人情報の漏えい等の事案又は漏えい等が疑われる事案について</t>
    <rPh sb="2" eb="4">
      <t>コジン</t>
    </rPh>
    <rPh sb="4" eb="6">
      <t>ジョウホウ</t>
    </rPh>
    <rPh sb="7" eb="8">
      <t>ロウ</t>
    </rPh>
    <rPh sb="10" eb="11">
      <t>トウ</t>
    </rPh>
    <rPh sb="12" eb="14">
      <t>ジアン</t>
    </rPh>
    <rPh sb="14" eb="15">
      <t>マタ</t>
    </rPh>
    <rPh sb="16" eb="17">
      <t>ロウ</t>
    </rPh>
    <rPh sb="19" eb="20">
      <t>トウ</t>
    </rPh>
    <rPh sb="21" eb="22">
      <t>ウタガ</t>
    </rPh>
    <rPh sb="25" eb="27">
      <t>ジアン</t>
    </rPh>
    <phoneticPr fontId="1"/>
  </si>
  <si>
    <t>Ⅲ　農業者年金記録管理システム利用受託機関における情報セキュリティ対策等について</t>
    <phoneticPr fontId="1"/>
  </si>
  <si>
    <t>回答欄</t>
    <rPh sb="0" eb="3">
      <t>カイトウラン</t>
    </rPh>
    <phoneticPr fontId="1"/>
  </si>
  <si>
    <t>具体的な時期</t>
    <rPh sb="0" eb="3">
      <t>グタイテキ</t>
    </rPh>
    <rPh sb="4" eb="6">
      <t>ジキ</t>
    </rPh>
    <phoneticPr fontId="1"/>
  </si>
  <si>
    <t>↓④を選択した場合は具体的な時期を記入してください</t>
    <rPh sb="3" eb="5">
      <t>センタク</t>
    </rPh>
    <rPh sb="7" eb="9">
      <t>バアイ</t>
    </rPh>
    <rPh sb="10" eb="13">
      <t>グタイテキ</t>
    </rPh>
    <rPh sb="14" eb="16">
      <t>ジキ</t>
    </rPh>
    <rPh sb="17" eb="19">
      <t>キニュウ</t>
    </rPh>
    <phoneticPr fontId="1"/>
  </si>
  <si>
    <t>セキュリティ対策を講じている</t>
    <rPh sb="6" eb="8">
      <t>タイサク</t>
    </rPh>
    <rPh sb="9" eb="10">
      <t>コウ</t>
    </rPh>
    <phoneticPr fontId="1"/>
  </si>
  <si>
    <t>セキュリティ対策を講じていない</t>
    <rPh sb="6" eb="8">
      <t>タイサク</t>
    </rPh>
    <rPh sb="9" eb="10">
      <t>コウ</t>
    </rPh>
    <phoneticPr fontId="1"/>
  </si>
  <si>
    <r>
      <t>問６</t>
    </r>
    <r>
      <rPr>
        <b/>
        <sz val="12"/>
        <color rgb="FFFF0000"/>
        <rFont val="ＭＳ ゴシック"/>
        <family val="3"/>
        <charset val="128"/>
      </rPr>
      <t>(該当する受託機関のみが回答対象です)</t>
    </r>
    <rPh sb="0" eb="1">
      <t>ト</t>
    </rPh>
    <phoneticPr fontId="1"/>
  </si>
  <si>
    <r>
      <t>問５で、「②</t>
    </r>
    <r>
      <rPr>
        <b/>
        <u/>
        <sz val="12"/>
        <color rgb="FF0000FF"/>
        <rFont val="ＭＳ ゴシック"/>
        <family val="3"/>
        <charset val="128"/>
      </rPr>
      <t>セキュリティ対策を講じていない</t>
    </r>
    <r>
      <rPr>
        <b/>
        <sz val="12"/>
        <color rgb="FF0000FF"/>
        <rFont val="ＭＳ ゴシック"/>
        <family val="3"/>
        <charset val="128"/>
      </rPr>
      <t>」と回答された受託機関にお聞きします。</t>
    </r>
    <phoneticPr fontId="1"/>
  </si>
  <si>
    <t>具体的な理由</t>
    <rPh sb="0" eb="3">
      <t>グタイテキ</t>
    </rPh>
    <rPh sb="4" eb="6">
      <t>リユウ</t>
    </rPh>
    <phoneticPr fontId="1"/>
  </si>
  <si>
    <t>↓⑤を選択した場合は具体的な理由を記入してください</t>
    <rPh sb="3" eb="5">
      <t>センタク</t>
    </rPh>
    <rPh sb="7" eb="9">
      <t>バアイ</t>
    </rPh>
    <rPh sb="10" eb="13">
      <t>グタイテキ</t>
    </rPh>
    <rPh sb="14" eb="16">
      <t>リユウ</t>
    </rPh>
    <rPh sb="17" eb="19">
      <t>キニュウ</t>
    </rPh>
    <phoneticPr fontId="1"/>
  </si>
  <si>
    <t>↓④を選択した場合は具体的な理由を記入してください</t>
    <rPh sb="3" eb="5">
      <t>センタク</t>
    </rPh>
    <rPh sb="7" eb="9">
      <t>バアイ</t>
    </rPh>
    <rPh sb="10" eb="13">
      <t>グタイテキ</t>
    </rPh>
    <rPh sb="14" eb="16">
      <t>リユウ</t>
    </rPh>
    <rPh sb="17" eb="19">
      <t>キニュウ</t>
    </rPh>
    <phoneticPr fontId="1"/>
  </si>
  <si>
    <t>その他（①－③以外）</t>
    <rPh sb="2" eb="3">
      <t>タ</t>
    </rPh>
    <rPh sb="7" eb="9">
      <t>イガイ</t>
    </rPh>
    <phoneticPr fontId="1"/>
  </si>
  <si>
    <t>把握している</t>
    <rPh sb="0" eb="2">
      <t>ハアク</t>
    </rPh>
    <phoneticPr fontId="1"/>
  </si>
  <si>
    <t>発生した</t>
    <rPh sb="0" eb="2">
      <t>ハッセイ</t>
    </rPh>
    <phoneticPr fontId="1"/>
  </si>
  <si>
    <t>事務が煩雑になるため</t>
    <rPh sb="0" eb="2">
      <t>ジム</t>
    </rPh>
    <rPh sb="3" eb="5">
      <t>ハンザツ</t>
    </rPh>
    <phoneticPr fontId="1"/>
  </si>
  <si>
    <t>理解している（知っている）</t>
    <rPh sb="0" eb="2">
      <t>リカイ</t>
    </rPh>
    <rPh sb="7" eb="8">
      <t>シ</t>
    </rPh>
    <phoneticPr fontId="1"/>
  </si>
  <si>
    <t>理解していない（知らない）</t>
    <rPh sb="0" eb="2">
      <t>リカイ</t>
    </rPh>
    <rPh sb="8" eb="9">
      <t>シ</t>
    </rPh>
    <phoneticPr fontId="1"/>
  </si>
  <si>
    <r>
      <t>問７</t>
    </r>
    <r>
      <rPr>
        <b/>
        <sz val="12"/>
        <color rgb="FFFF0000"/>
        <rFont val="ＭＳ ゴシック"/>
        <family val="3"/>
        <charset val="128"/>
      </rPr>
      <t>(全受託機関が回答対象です)</t>
    </r>
    <rPh sb="0" eb="1">
      <t>トイ</t>
    </rPh>
    <phoneticPr fontId="1"/>
  </si>
  <si>
    <t>作成している</t>
    <rPh sb="0" eb="2">
      <t>サクセイ</t>
    </rPh>
    <phoneticPr fontId="1"/>
  </si>
  <si>
    <t>作成していない</t>
    <rPh sb="0" eb="2">
      <t>サクセイ</t>
    </rPh>
    <phoneticPr fontId="1"/>
  </si>
  <si>
    <r>
      <t>問10</t>
    </r>
    <r>
      <rPr>
        <b/>
        <sz val="12"/>
        <color rgb="FFFF0000"/>
        <rFont val="ＭＳ ゴシック"/>
        <family val="3"/>
        <charset val="128"/>
      </rPr>
      <t>(全受託機関が回答対象です)</t>
    </r>
    <rPh sb="0" eb="1">
      <t>ト</t>
    </rPh>
    <phoneticPr fontId="1"/>
  </si>
  <si>
    <t>実施していない</t>
    <rPh sb="0" eb="2">
      <t>ジッシ</t>
    </rPh>
    <phoneticPr fontId="1"/>
  </si>
  <si>
    <t>実施している</t>
    <rPh sb="0" eb="2">
      <t>ジッシ</t>
    </rPh>
    <phoneticPr fontId="1"/>
  </si>
  <si>
    <t>誰にも知られないよう管理している</t>
    <rPh sb="0" eb="1">
      <t>ダレ</t>
    </rPh>
    <rPh sb="3" eb="4">
      <t>シ</t>
    </rPh>
    <rPh sb="10" eb="12">
      <t>カンリ</t>
    </rPh>
    <phoneticPr fontId="1"/>
  </si>
  <si>
    <t>→問11にお進みください。</t>
    <phoneticPr fontId="1"/>
  </si>
  <si>
    <t>利用方法がわからないため</t>
    <rPh sb="0" eb="4">
      <t>リヨウホウホウ</t>
    </rPh>
    <phoneticPr fontId="1"/>
  </si>
  <si>
    <t>ＪＡ、農業委員会のいずれかしか記録管理システムを利用していないため</t>
    <rPh sb="3" eb="8">
      <t>ノウギョウイインカイ</t>
    </rPh>
    <rPh sb="15" eb="17">
      <t>キロク</t>
    </rPh>
    <rPh sb="17" eb="19">
      <t>カンリ</t>
    </rPh>
    <rPh sb="24" eb="26">
      <t>リヨウ</t>
    </rPh>
    <phoneticPr fontId="1"/>
  </si>
  <si>
    <t>操作が面倒なため</t>
    <rPh sb="0" eb="2">
      <t>ソウサ</t>
    </rPh>
    <rPh sb="3" eb="5">
      <t>メンドウ</t>
    </rPh>
    <phoneticPr fontId="1"/>
  </si>
  <si>
    <t>この機能を利用し、遅延が発生していた届出書の処理を行ったことがある</t>
    <rPh sb="2" eb="4">
      <t>キノウ</t>
    </rPh>
    <rPh sb="5" eb="7">
      <t>リヨウ</t>
    </rPh>
    <rPh sb="9" eb="11">
      <t>チエン</t>
    </rPh>
    <rPh sb="12" eb="14">
      <t>ハッセイ</t>
    </rPh>
    <rPh sb="18" eb="21">
      <t>トドケデショ</t>
    </rPh>
    <rPh sb="22" eb="24">
      <t>ショリ</t>
    </rPh>
    <rPh sb="25" eb="26">
      <t>オコナ</t>
    </rPh>
    <phoneticPr fontId="1"/>
  </si>
  <si>
    <t>この機能を利用し、処理状況を確認したことがある</t>
    <rPh sb="2" eb="4">
      <t>キノウ</t>
    </rPh>
    <rPh sb="5" eb="7">
      <t>リヨウ</t>
    </rPh>
    <rPh sb="9" eb="11">
      <t>ショリ</t>
    </rPh>
    <rPh sb="11" eb="13">
      <t>ジョウキョウ</t>
    </rPh>
    <rPh sb="14" eb="16">
      <t>カクニン</t>
    </rPh>
    <phoneticPr fontId="1"/>
  </si>
  <si>
    <t>この機能があることは知っているが、利用したことはない</t>
    <rPh sb="2" eb="4">
      <t>キノウ</t>
    </rPh>
    <rPh sb="10" eb="11">
      <t>シ</t>
    </rPh>
    <rPh sb="17" eb="19">
      <t>リヨウ</t>
    </rPh>
    <phoneticPr fontId="1"/>
  </si>
  <si>
    <t>Ⅱ　記録管理システムの利用等について</t>
    <rPh sb="2" eb="6">
      <t>キロクカンリ</t>
    </rPh>
    <rPh sb="11" eb="13">
      <t>リヨウ</t>
    </rPh>
    <rPh sb="13" eb="14">
      <t>トウ</t>
    </rPh>
    <phoneticPr fontId="1"/>
  </si>
  <si>
    <t>問11</t>
    <rPh sb="0" eb="1">
      <t>ト</t>
    </rPh>
    <phoneticPr fontId="1"/>
  </si>
  <si>
    <t>利用方法が分からないため又はシステムの操作が苦手なため</t>
    <rPh sb="0" eb="2">
      <t>リヨウ</t>
    </rPh>
    <rPh sb="2" eb="4">
      <t>ホウホウ</t>
    </rPh>
    <rPh sb="5" eb="6">
      <t>ワ</t>
    </rPh>
    <rPh sb="12" eb="13">
      <t>マタ</t>
    </rPh>
    <rPh sb="19" eb="21">
      <t>ソウサ</t>
    </rPh>
    <rPh sb="22" eb="24">
      <t>ニガテ</t>
    </rPh>
    <phoneticPr fontId="1"/>
  </si>
  <si>
    <t>利用登録や利用者の変更が面倒なため</t>
    <rPh sb="0" eb="4">
      <t>リヨウトウロク</t>
    </rPh>
    <rPh sb="5" eb="8">
      <t>リヨウシャ</t>
    </rPh>
    <rPh sb="9" eb="11">
      <t>ヘンコウ</t>
    </rPh>
    <rPh sb="12" eb="14">
      <t>メンドウ</t>
    </rPh>
    <phoneticPr fontId="1"/>
  </si>
  <si>
    <t>加入者等からの相談、届出等が少ないため</t>
    <rPh sb="0" eb="3">
      <t>カニュウシャ</t>
    </rPh>
    <rPh sb="3" eb="4">
      <t>トウ</t>
    </rPh>
    <rPh sb="7" eb="9">
      <t>ソウダン</t>
    </rPh>
    <rPh sb="10" eb="13">
      <t>トドケデトウ</t>
    </rPh>
    <rPh sb="14" eb="15">
      <t>スク</t>
    </rPh>
    <phoneticPr fontId="1"/>
  </si>
  <si>
    <t>記録管理システムを利用できない環境のため（セキュリティ上の都合、インターネットを利用できない、電子証明書が設定できない等）</t>
    <rPh sb="0" eb="4">
      <t>キロクカンリ</t>
    </rPh>
    <rPh sb="9" eb="11">
      <t>リヨウ</t>
    </rPh>
    <rPh sb="15" eb="17">
      <t>カンキョウ</t>
    </rPh>
    <rPh sb="27" eb="28">
      <t>ジョウ</t>
    </rPh>
    <rPh sb="29" eb="31">
      <t>ツゴウ</t>
    </rPh>
    <rPh sb="40" eb="42">
      <t>リヨウ</t>
    </rPh>
    <rPh sb="47" eb="52">
      <t>デンシショウメイショ</t>
    </rPh>
    <rPh sb="53" eb="55">
      <t>セッテイ</t>
    </rPh>
    <rPh sb="59" eb="60">
      <t>トウ</t>
    </rPh>
    <phoneticPr fontId="1"/>
  </si>
  <si>
    <t>Ｗｉｎｄｏｗｓ１１</t>
    <phoneticPr fontId="1"/>
  </si>
  <si>
    <t>①、②、③以外のＯＳ</t>
    <rPh sb="5" eb="7">
      <t>イガイ</t>
    </rPh>
    <phoneticPr fontId="1"/>
  </si>
  <si>
    <t>本調査票の別シートにある「記録管理システムを利用できるパソコンの条件」をご確認ください。</t>
    <rPh sb="0" eb="4">
      <t>ホンチョウサヒョウ</t>
    </rPh>
    <rPh sb="5" eb="6">
      <t>ベツ</t>
    </rPh>
    <rPh sb="13" eb="17">
      <t>キロクカンリ</t>
    </rPh>
    <rPh sb="22" eb="24">
      <t>リヨウ</t>
    </rPh>
    <rPh sb="32" eb="34">
      <t>ジョウケン</t>
    </rPh>
    <rPh sb="37" eb="39">
      <t>カクニン</t>
    </rPh>
    <phoneticPr fontId="1"/>
  </si>
  <si>
    <t>問12</t>
    <rPh sb="0" eb="1">
      <t>ト</t>
    </rPh>
    <phoneticPr fontId="1"/>
  </si>
  <si>
    <t>問13</t>
    <rPh sb="0" eb="1">
      <t>ト</t>
    </rPh>
    <phoneticPr fontId="1"/>
  </si>
  <si>
    <t>問14</t>
    <rPh sb="0" eb="1">
      <t>ト</t>
    </rPh>
    <phoneticPr fontId="1"/>
  </si>
  <si>
    <t>導入している</t>
    <rPh sb="0" eb="2">
      <t>ドウニュウ</t>
    </rPh>
    <phoneticPr fontId="1"/>
  </si>
  <si>
    <t>導入していない</t>
    <rPh sb="0" eb="2">
      <t>ドウニュウ</t>
    </rPh>
    <phoneticPr fontId="1"/>
  </si>
  <si>
    <t>問18</t>
    <rPh sb="0" eb="1">
      <t>ト</t>
    </rPh>
    <phoneticPr fontId="1"/>
  </si>
  <si>
    <t>問19</t>
    <rPh sb="0" eb="1">
      <t>ト</t>
    </rPh>
    <phoneticPr fontId="1"/>
  </si>
  <si>
    <t>→問20にお進みください。</t>
    <rPh sb="1" eb="2">
      <t>ト</t>
    </rPh>
    <rPh sb="6" eb="7">
      <t>スス</t>
    </rPh>
    <phoneticPr fontId="1"/>
  </si>
  <si>
    <r>
      <t>　</t>
    </r>
    <r>
      <rPr>
        <sz val="12"/>
        <color rgb="FF0000FF"/>
        <rFont val="ＭＳ 明朝"/>
        <family val="1"/>
        <charset val="128"/>
      </rPr>
      <t>個人情報の漏えい等の事案又は漏えい等が疑われる事案が発生した際に備えて、</t>
    </r>
    <r>
      <rPr>
        <u/>
        <sz val="12"/>
        <color rgb="FF0000FF"/>
        <rFont val="ＭＳ ゴシック"/>
        <family val="3"/>
        <charset val="128"/>
      </rPr>
      <t>農業者年金基金への報告ルール等を把握</t>
    </r>
    <r>
      <rPr>
        <sz val="12"/>
        <color rgb="FF0000FF"/>
        <rFont val="ＭＳ 明朝"/>
        <family val="1"/>
        <charset val="128"/>
      </rPr>
      <t>していますか。</t>
    </r>
    <rPh sb="1" eb="3">
      <t>コジン</t>
    </rPh>
    <rPh sb="18" eb="19">
      <t>トウ</t>
    </rPh>
    <rPh sb="31" eb="32">
      <t>サイ</t>
    </rPh>
    <rPh sb="33" eb="34">
      <t>ソナ</t>
    </rPh>
    <rPh sb="37" eb="40">
      <t>ノウギョウシャ</t>
    </rPh>
    <rPh sb="40" eb="42">
      <t>ネンキン</t>
    </rPh>
    <rPh sb="42" eb="44">
      <t>キキン</t>
    </rPh>
    <rPh sb="46" eb="48">
      <t>ホウコク</t>
    </rPh>
    <rPh sb="51" eb="52">
      <t>トウ</t>
    </rPh>
    <rPh sb="53" eb="55">
      <t>ハアク</t>
    </rPh>
    <phoneticPr fontId="1"/>
  </si>
  <si>
    <t>部署内でＩＤ及びパスワードを共有している</t>
    <rPh sb="0" eb="3">
      <t>ブショナイ</t>
    </rPh>
    <rPh sb="6" eb="7">
      <t>オヨ</t>
    </rPh>
    <rPh sb="14" eb="16">
      <t>キョウユウ</t>
    </rPh>
    <phoneticPr fontId="1"/>
  </si>
  <si>
    <t>部署内でＩＤ及びパスワードを共有まではしていないが、誰でも容易に見える場所に保管している</t>
    <rPh sb="0" eb="3">
      <t>ブショナイ</t>
    </rPh>
    <rPh sb="6" eb="7">
      <t>オヨ</t>
    </rPh>
    <rPh sb="14" eb="16">
      <t>キョウユウ</t>
    </rPh>
    <rPh sb="26" eb="27">
      <t>ダレ</t>
    </rPh>
    <rPh sb="29" eb="31">
      <t>ヨウイ</t>
    </rPh>
    <rPh sb="32" eb="33">
      <t>ミ</t>
    </rPh>
    <rPh sb="35" eb="37">
      <t>バショ</t>
    </rPh>
    <rPh sb="38" eb="40">
      <t>ホカン</t>
    </rPh>
    <phoneticPr fontId="1"/>
  </si>
  <si>
    <t>利用していない</t>
    <rPh sb="0" eb="2">
      <t>リヨウ</t>
    </rPh>
    <phoneticPr fontId="1"/>
  </si>
  <si>
    <r>
      <t>　</t>
    </r>
    <r>
      <rPr>
        <u/>
        <sz val="12"/>
        <color rgb="FF0000FF"/>
        <rFont val="ＭＳ ゴシック"/>
        <family val="3"/>
        <charset val="128"/>
      </rPr>
      <t>利用しなかった主な理由は何</t>
    </r>
    <r>
      <rPr>
        <sz val="12"/>
        <color rgb="FF0000FF"/>
        <rFont val="ＭＳ 明朝"/>
        <family val="1"/>
        <charset val="128"/>
      </rPr>
      <t>ですか。あてはまるものを一つ回答してください。</t>
    </r>
    <rPh sb="1" eb="3">
      <t>リヨウ</t>
    </rPh>
    <rPh sb="8" eb="9">
      <t>オモ</t>
    </rPh>
    <rPh sb="10" eb="12">
      <t>リユウ</t>
    </rPh>
    <phoneticPr fontId="1"/>
  </si>
  <si>
    <r>
      <rPr>
        <sz val="12"/>
        <color rgb="FF0000FF"/>
        <rFont val="ＭＳ 明朝"/>
        <family val="1"/>
        <charset val="128"/>
      </rPr>
      <t>　記録管理システムでは、</t>
    </r>
    <r>
      <rPr>
        <u/>
        <sz val="12"/>
        <color rgb="FF0000FF"/>
        <rFont val="ＭＳ ゴシック"/>
        <family val="3"/>
        <charset val="128"/>
      </rPr>
      <t>「処理状況照会」機能で「遅延が発生している届出書」を抽出</t>
    </r>
    <r>
      <rPr>
        <sz val="12"/>
        <color rgb="FF0000FF"/>
        <rFont val="ＭＳ 明朝"/>
        <family val="1"/>
        <charset val="128"/>
      </rPr>
      <t>することができます。
　</t>
    </r>
    <r>
      <rPr>
        <u/>
        <sz val="12"/>
        <color rgb="FF0000FF"/>
        <rFont val="ＭＳ ゴシック"/>
        <family val="3"/>
        <charset val="128"/>
      </rPr>
      <t>この機能の利用状況</t>
    </r>
    <r>
      <rPr>
        <sz val="12"/>
        <color rgb="FF0000FF"/>
        <rFont val="ＭＳ 明朝"/>
        <family val="1"/>
        <charset val="128"/>
      </rPr>
      <t>について、あてはまるものを一つ回答してください。</t>
    </r>
    <rPh sb="1" eb="5">
      <t>キロクカンリ</t>
    </rPh>
    <rPh sb="13" eb="15">
      <t>ショリ</t>
    </rPh>
    <rPh sb="15" eb="17">
      <t>ジョウキョウ</t>
    </rPh>
    <rPh sb="17" eb="19">
      <t>ショウカイ</t>
    </rPh>
    <rPh sb="20" eb="22">
      <t>キノウ</t>
    </rPh>
    <rPh sb="24" eb="26">
      <t>チエン</t>
    </rPh>
    <rPh sb="27" eb="29">
      <t>ハッセイ</t>
    </rPh>
    <rPh sb="33" eb="36">
      <t>トドケデショ</t>
    </rPh>
    <rPh sb="38" eb="40">
      <t>チュウシュツ</t>
    </rPh>
    <rPh sb="54" eb="56">
      <t>キノウ</t>
    </rPh>
    <rPh sb="57" eb="59">
      <t>リヨウ</t>
    </rPh>
    <rPh sb="59" eb="61">
      <t>ジョウキョウ</t>
    </rPh>
    <phoneticPr fontId="1"/>
  </si>
  <si>
    <r>
      <t>　</t>
    </r>
    <r>
      <rPr>
        <sz val="12"/>
        <color rgb="FF0000FF"/>
        <rFont val="ＭＳ 明朝"/>
        <family val="1"/>
        <charset val="128"/>
      </rPr>
      <t>記録管理システムは、</t>
    </r>
    <r>
      <rPr>
        <u/>
        <sz val="12"/>
        <color rgb="FF0000FF"/>
        <rFont val="ＭＳ ゴシック"/>
        <family val="3"/>
        <charset val="128"/>
      </rPr>
      <t>登録した利用者本人のみが利用</t>
    </r>
    <r>
      <rPr>
        <sz val="12"/>
        <color rgb="FF0000FF"/>
        <rFont val="ＭＳ 明朝"/>
        <family val="1"/>
        <charset val="128"/>
      </rPr>
      <t xml:space="preserve">することができます。
</t>
    </r>
    <r>
      <rPr>
        <sz val="12"/>
        <color rgb="FF0000FF"/>
        <rFont val="ＭＳ ゴシック"/>
        <family val="3"/>
        <charset val="128"/>
      </rPr>
      <t>　</t>
    </r>
    <r>
      <rPr>
        <u/>
        <sz val="12"/>
        <color rgb="FF0000FF"/>
        <rFont val="ＭＳ ゴシック"/>
        <family val="3"/>
        <charset val="128"/>
      </rPr>
      <t>記録管理システムのＩＤ及びパスワードの管理状況</t>
    </r>
    <r>
      <rPr>
        <sz val="12"/>
        <color rgb="FF0000FF"/>
        <rFont val="ＭＳ 明朝"/>
        <family val="1"/>
        <charset val="128"/>
      </rPr>
      <t>について、あてはまるものを回答してください。</t>
    </r>
    <rPh sb="11" eb="13">
      <t>トウロク</t>
    </rPh>
    <rPh sb="15" eb="18">
      <t>リヨウシャ</t>
    </rPh>
    <rPh sb="18" eb="20">
      <t>ホンニン</t>
    </rPh>
    <rPh sb="23" eb="25">
      <t>リヨウ</t>
    </rPh>
    <rPh sb="37" eb="41">
      <t>キロクカンリ</t>
    </rPh>
    <rPh sb="58" eb="60">
      <t>ジョウキョウ</t>
    </rPh>
    <phoneticPr fontId="1"/>
  </si>
  <si>
    <r>
      <t>　導入している</t>
    </r>
    <r>
      <rPr>
        <u/>
        <sz val="12"/>
        <color rgb="FF0000FF"/>
        <rFont val="ＭＳ ゴシック"/>
        <family val="3"/>
        <charset val="128"/>
      </rPr>
      <t>ウイルス対策ソフトウェアの名称等を回答</t>
    </r>
    <r>
      <rPr>
        <sz val="12"/>
        <color rgb="FF0000FF"/>
        <rFont val="ＭＳ 明朝"/>
        <family val="1"/>
        <charset val="128"/>
      </rPr>
      <t>してください。</t>
    </r>
    <rPh sb="24" eb="26">
      <t>カイトウ</t>
    </rPh>
    <phoneticPr fontId="1"/>
  </si>
  <si>
    <r>
      <t>　</t>
    </r>
    <r>
      <rPr>
        <sz val="12"/>
        <color rgb="FF0000FF"/>
        <rFont val="ＭＳ 明朝"/>
        <family val="1"/>
        <charset val="128"/>
      </rPr>
      <t>個人情報の漏えい等又は漏えい等が疑われる事案が発生した際の</t>
    </r>
    <r>
      <rPr>
        <u/>
        <sz val="12"/>
        <color rgb="FF0000FF"/>
        <rFont val="ＭＳ ゴシック"/>
        <family val="3"/>
        <charset val="128"/>
      </rPr>
      <t>報告ルールや報告体制を規定している自組織の個人情報保護規程やマニュアル等の内容をご存じ</t>
    </r>
    <r>
      <rPr>
        <sz val="12"/>
        <color rgb="FF0000FF"/>
        <rFont val="ＭＳ 明朝"/>
        <family val="1"/>
        <charset val="128"/>
      </rPr>
      <t>ですか。</t>
    </r>
    <rPh sb="1" eb="3">
      <t>コジン</t>
    </rPh>
    <rPh sb="3" eb="5">
      <t>ジョウホウ</t>
    </rPh>
    <rPh sb="6" eb="7">
      <t>ロウ</t>
    </rPh>
    <rPh sb="9" eb="10">
      <t>トウ</t>
    </rPh>
    <rPh sb="10" eb="11">
      <t>マタ</t>
    </rPh>
    <rPh sb="12" eb="13">
      <t>ロウ</t>
    </rPh>
    <rPh sb="15" eb="16">
      <t>トウ</t>
    </rPh>
    <rPh sb="17" eb="18">
      <t>ウタガ</t>
    </rPh>
    <rPh sb="21" eb="23">
      <t>ジアン</t>
    </rPh>
    <rPh sb="24" eb="26">
      <t>ハッセイ</t>
    </rPh>
    <rPh sb="28" eb="29">
      <t>サイ</t>
    </rPh>
    <rPh sb="30" eb="32">
      <t>ホウコク</t>
    </rPh>
    <rPh sb="36" eb="38">
      <t>ホウコク</t>
    </rPh>
    <rPh sb="38" eb="40">
      <t>タイセイ</t>
    </rPh>
    <rPh sb="41" eb="43">
      <t>キテイ</t>
    </rPh>
    <rPh sb="47" eb="50">
      <t>ジソシキ</t>
    </rPh>
    <rPh sb="51" eb="53">
      <t>コジン</t>
    </rPh>
    <rPh sb="53" eb="55">
      <t>ジョウホウ</t>
    </rPh>
    <rPh sb="55" eb="57">
      <t>ホゴ</t>
    </rPh>
    <rPh sb="57" eb="59">
      <t>キテイ</t>
    </rPh>
    <rPh sb="65" eb="66">
      <t>トウ</t>
    </rPh>
    <rPh sb="67" eb="69">
      <t>ナイヨウ</t>
    </rPh>
    <rPh sb="71" eb="72">
      <t>ゾン</t>
    </rPh>
    <phoneticPr fontId="1"/>
  </si>
  <si>
    <r>
      <t>　</t>
    </r>
    <r>
      <rPr>
        <u/>
        <sz val="12"/>
        <color rgb="FF0000FF"/>
        <rFont val="ＭＳ ゴシック"/>
        <family val="3"/>
        <charset val="128"/>
      </rPr>
      <t>セキュリティ対策を講じていない理由</t>
    </r>
    <r>
      <rPr>
        <sz val="12"/>
        <color rgb="FF0000FF"/>
        <rFont val="ＭＳ 明朝"/>
        <family val="1"/>
        <charset val="128"/>
      </rPr>
      <t>について、あてはまるものを一つ回答してください。</t>
    </r>
    <phoneticPr fontId="1"/>
  </si>
  <si>
    <r>
      <t>　</t>
    </r>
    <r>
      <rPr>
        <sz val="12"/>
        <color rgb="FF0000FF"/>
        <rFont val="ＭＳ 明朝"/>
        <family val="1"/>
        <charset val="128"/>
      </rPr>
      <t>農業者年金記録管理システム（以下「記録管理システム」という。）で作成される電子ファイル以外に、受託機関が独自で農業者年金の</t>
    </r>
    <r>
      <rPr>
        <u/>
        <sz val="12"/>
        <color rgb="FF0000FF"/>
        <rFont val="ＭＳ ゴシック"/>
        <family val="3"/>
        <charset val="128"/>
      </rPr>
      <t>加入者や届出者等の個人情報を収録した電子ファイル</t>
    </r>
    <r>
      <rPr>
        <sz val="12"/>
        <color rgb="FF0000FF"/>
        <rFont val="ＭＳ 明朝"/>
        <family val="1"/>
        <charset val="128"/>
      </rPr>
      <t>(以下「</t>
    </r>
    <r>
      <rPr>
        <u/>
        <sz val="12"/>
        <color rgb="FF0000FF"/>
        <rFont val="ＭＳ ゴシック"/>
        <family val="3"/>
        <charset val="128"/>
      </rPr>
      <t>農業者年金情報ファイル</t>
    </r>
    <r>
      <rPr>
        <sz val="12"/>
        <color rgb="FF0000FF"/>
        <rFont val="ＭＳ 明朝"/>
        <family val="1"/>
        <charset val="128"/>
      </rPr>
      <t>」という。)</t>
    </r>
    <r>
      <rPr>
        <u/>
        <sz val="12"/>
        <color rgb="FF0000FF"/>
        <rFont val="ＭＳ ゴシック"/>
        <family val="3"/>
        <charset val="128"/>
      </rPr>
      <t>を作成</t>
    </r>
    <r>
      <rPr>
        <sz val="12"/>
        <color rgb="FF0000FF"/>
        <rFont val="ＭＳ 明朝"/>
        <family val="1"/>
        <charset val="128"/>
      </rPr>
      <t>していますか。</t>
    </r>
    <rPh sb="1" eb="4">
      <t>ノウギョウシャ</t>
    </rPh>
    <rPh sb="4" eb="6">
      <t>ネンキン</t>
    </rPh>
    <rPh sb="6" eb="10">
      <t>キロクカンリ</t>
    </rPh>
    <rPh sb="15" eb="17">
      <t>イカ</t>
    </rPh>
    <rPh sb="18" eb="22">
      <t>キロクカンリ</t>
    </rPh>
    <rPh sb="33" eb="35">
      <t>サクセイ</t>
    </rPh>
    <rPh sb="38" eb="40">
      <t>デンシ</t>
    </rPh>
    <rPh sb="44" eb="46">
      <t>イガイ</t>
    </rPh>
    <rPh sb="48" eb="52">
      <t>ジュタクキカン</t>
    </rPh>
    <rPh sb="53" eb="55">
      <t>ドクジ</t>
    </rPh>
    <rPh sb="56" eb="59">
      <t>ノウギョウシャ</t>
    </rPh>
    <rPh sb="59" eb="61">
      <t>ネンキン</t>
    </rPh>
    <rPh sb="62" eb="65">
      <t>カニュウシャ</t>
    </rPh>
    <rPh sb="66" eb="68">
      <t>トドケデ</t>
    </rPh>
    <rPh sb="68" eb="69">
      <t>シャ</t>
    </rPh>
    <rPh sb="69" eb="70">
      <t>トウ</t>
    </rPh>
    <rPh sb="71" eb="73">
      <t>コジン</t>
    </rPh>
    <rPh sb="73" eb="75">
      <t>ジョウホウ</t>
    </rPh>
    <rPh sb="76" eb="78">
      <t>シュウロク</t>
    </rPh>
    <rPh sb="80" eb="82">
      <t>デンシ</t>
    </rPh>
    <rPh sb="87" eb="89">
      <t>イカ</t>
    </rPh>
    <rPh sb="108" eb="110">
      <t>サクセイ</t>
    </rPh>
    <phoneticPr fontId="1"/>
  </si>
  <si>
    <r>
      <t>　</t>
    </r>
    <r>
      <rPr>
        <sz val="12"/>
        <color rgb="FF0000FF"/>
        <rFont val="ＭＳ 明朝"/>
        <family val="1"/>
        <charset val="128"/>
      </rPr>
      <t>農業者年金書類は書庫等に施錠して保管する必要があります。
　</t>
    </r>
    <r>
      <rPr>
        <u/>
        <sz val="12"/>
        <color rgb="FF0000FF"/>
        <rFont val="ＭＳ ゴシック"/>
        <family val="3"/>
        <charset val="128"/>
      </rPr>
      <t>いつまでに対応する（書庫等に施錠して保管する）予定</t>
    </r>
    <r>
      <rPr>
        <sz val="12"/>
        <color rgb="FF0000FF"/>
        <rFont val="ＭＳ 明朝"/>
        <family val="1"/>
        <charset val="128"/>
      </rPr>
      <t>ですか。あてはまるものを一つ回答してください。
　なお、</t>
    </r>
    <r>
      <rPr>
        <u/>
        <sz val="12"/>
        <color rgb="FF0000FF"/>
        <rFont val="ＭＳ ゴシック"/>
        <family val="3"/>
        <charset val="128"/>
      </rPr>
      <t>施錠可能な書庫等が必要な場合には、農業者年金の業務委託費を利用して購入</t>
    </r>
    <r>
      <rPr>
        <sz val="12"/>
        <color rgb="FF0000FF"/>
        <rFont val="ＭＳ 明朝"/>
        <family val="1"/>
        <charset val="128"/>
      </rPr>
      <t>することができます。</t>
    </r>
    <r>
      <rPr>
        <sz val="12"/>
        <color rgb="FF0000FF"/>
        <rFont val="ＭＳ ゴシック"/>
        <family val="3"/>
        <charset val="128"/>
      </rPr>
      <t xml:space="preserve">
　　　　　　</t>
    </r>
    <rPh sb="9" eb="11">
      <t>ショコ</t>
    </rPh>
    <rPh sb="41" eb="44">
      <t>ショコトウ</t>
    </rPh>
    <rPh sb="45" eb="47">
      <t>セジョウ</t>
    </rPh>
    <rPh sb="49" eb="51">
      <t>ホカン</t>
    </rPh>
    <rPh sb="54" eb="56">
      <t>ヨテイ</t>
    </rPh>
    <phoneticPr fontId="1"/>
  </si>
  <si>
    <r>
      <t>　</t>
    </r>
    <r>
      <rPr>
        <sz val="12"/>
        <color rgb="FF0000FF"/>
        <rFont val="ＭＳ 明朝"/>
        <family val="1"/>
        <charset val="128"/>
      </rPr>
      <t>農業者年金書類を保管できる</t>
    </r>
    <r>
      <rPr>
        <u/>
        <sz val="12"/>
        <color rgb="FF0000FF"/>
        <rFont val="ＭＳ ゴシック"/>
        <family val="3"/>
        <charset val="128"/>
      </rPr>
      <t>施錠可能な書庫等はありますか</t>
    </r>
    <r>
      <rPr>
        <sz val="12"/>
        <color rgb="FF0000FF"/>
        <rFont val="ＭＳ 明朝"/>
        <family val="1"/>
        <charset val="128"/>
      </rPr>
      <t>。</t>
    </r>
    <phoneticPr fontId="1"/>
  </si>
  <si>
    <t>↓④を選択した場合は具体的な内容を記入してください</t>
    <rPh sb="14" eb="16">
      <t>ナイヨウ</t>
    </rPh>
    <phoneticPr fontId="1"/>
  </si>
  <si>
    <t>独立行政法人農業者年金基金　業務部情報管理課　【担当】野中、中村、星</t>
    <rPh sb="0" eb="13">
      <t>ドクリツギョウセイホウジンノウギョウシャネンキンキキン</t>
    </rPh>
    <rPh sb="14" eb="16">
      <t>ギョウム</t>
    </rPh>
    <rPh sb="16" eb="17">
      <t>ブ</t>
    </rPh>
    <rPh sb="17" eb="19">
      <t>ジョウホウ</t>
    </rPh>
    <rPh sb="19" eb="22">
      <t>カンリカ</t>
    </rPh>
    <rPh sb="24" eb="26">
      <t>タントウ</t>
    </rPh>
    <rPh sb="27" eb="29">
      <t>ノナカ</t>
    </rPh>
    <rPh sb="30" eb="32">
      <t>ナカムラ</t>
    </rPh>
    <rPh sb="33" eb="34">
      <t>ホシ</t>
    </rPh>
    <phoneticPr fontId="1"/>
  </si>
  <si>
    <t>（一部受託機関）</t>
    <rPh sb="1" eb="3">
      <t>イチブ</t>
    </rPh>
    <rPh sb="3" eb="7">
      <t>ジュタクキカン</t>
    </rPh>
    <phoneticPr fontId="1"/>
  </si>
  <si>
    <t>問８</t>
    <rPh sb="0" eb="1">
      <t>トイ</t>
    </rPh>
    <phoneticPr fontId="1"/>
  </si>
  <si>
    <t>問９</t>
    <rPh sb="0" eb="1">
      <t>トイ</t>
    </rPh>
    <phoneticPr fontId="1"/>
  </si>
  <si>
    <t>問14</t>
    <rPh sb="0" eb="1">
      <t>トイ</t>
    </rPh>
    <phoneticPr fontId="1"/>
  </si>
  <si>
    <t>①～②</t>
    <phoneticPr fontId="1"/>
  </si>
  <si>
    <t>①～⑤</t>
    <phoneticPr fontId="1"/>
  </si>
  <si>
    <t>①～④</t>
    <phoneticPr fontId="1"/>
  </si>
  <si>
    <t>①～③</t>
    <phoneticPr fontId="1"/>
  </si>
  <si>
    <t>記述部分</t>
    <phoneticPr fontId="1"/>
  </si>
  <si>
    <t>記述部分</t>
    <rPh sb="0" eb="4">
      <t>キジュツブブン</t>
    </rPh>
    <phoneticPr fontId="1"/>
  </si>
  <si>
    <r>
      <t>問12で「</t>
    </r>
    <r>
      <rPr>
        <b/>
        <u/>
        <sz val="12"/>
        <color rgb="FF0000FF"/>
        <rFont val="ＭＳ ゴシック"/>
        <family val="3"/>
        <charset val="128"/>
      </rPr>
      <t>①導入している</t>
    </r>
    <r>
      <rPr>
        <b/>
        <sz val="12"/>
        <color rgb="FF0000FF"/>
        <rFont val="ＭＳ ゴシック"/>
        <family val="3"/>
        <charset val="128"/>
      </rPr>
      <t>」と回答された受託機関にお聞きします。</t>
    </r>
    <rPh sb="0" eb="1">
      <t>トイ</t>
    </rPh>
    <rPh sb="6" eb="8">
      <t>ドウニュウ</t>
    </rPh>
    <rPh sb="14" eb="16">
      <t>カイトウ</t>
    </rPh>
    <rPh sb="19" eb="21">
      <t>ジュタク</t>
    </rPh>
    <rPh sb="21" eb="23">
      <t>キカン</t>
    </rPh>
    <rPh sb="25" eb="26">
      <t>キ</t>
    </rPh>
    <phoneticPr fontId="1"/>
  </si>
  <si>
    <t>Ｗｉｎｄｏｗｓ　サーバＯＳ(2016,2019,2022)</t>
    <phoneticPr fontId="1"/>
  </si>
  <si>
    <t>（問10で「①」と回答した受託機関のみ）</t>
    <rPh sb="1" eb="2">
      <t>トイ</t>
    </rPh>
    <rPh sb="9" eb="11">
      <t>カイトウ</t>
    </rPh>
    <rPh sb="13" eb="17">
      <t>ジュタクキカン</t>
    </rPh>
    <phoneticPr fontId="1"/>
  </si>
  <si>
    <t>問10で「②」と回答した受託機関のみ</t>
    <rPh sb="0" eb="1">
      <t>トイ</t>
    </rPh>
    <rPh sb="8" eb="10">
      <t>カイトウ</t>
    </rPh>
    <rPh sb="12" eb="16">
      <t>ジュタクキカン</t>
    </rPh>
    <phoneticPr fontId="1"/>
  </si>
  <si>
    <t>Ⅳ　今後の意向等について</t>
    <phoneticPr fontId="1"/>
  </si>
  <si>
    <t>Ⅱ 記録管理ｼｽﾃﾑ利用等について</t>
    <rPh sb="2" eb="4">
      <t>キロク</t>
    </rPh>
    <rPh sb="4" eb="6">
      <t>カンリ</t>
    </rPh>
    <rPh sb="10" eb="12">
      <t>リヨウ</t>
    </rPh>
    <rPh sb="12" eb="13">
      <t>ナド</t>
    </rPh>
    <phoneticPr fontId="1"/>
  </si>
  <si>
    <t>２　個人情報の漏えい等の事案又は漏えい等が疑われる事案について</t>
    <rPh sb="2" eb="4">
      <t>コジン</t>
    </rPh>
    <rPh sb="4" eb="6">
      <t>ジョウホウ</t>
    </rPh>
    <rPh sb="7" eb="8">
      <t>ロウ</t>
    </rPh>
    <rPh sb="10" eb="11">
      <t>ナド</t>
    </rPh>
    <rPh sb="12" eb="14">
      <t>ジアン</t>
    </rPh>
    <rPh sb="14" eb="15">
      <t>マタ</t>
    </rPh>
    <rPh sb="16" eb="17">
      <t>ロウ</t>
    </rPh>
    <rPh sb="19" eb="20">
      <t>ナド</t>
    </rPh>
    <rPh sb="21" eb="22">
      <t>ウタガ</t>
    </rPh>
    <rPh sb="25" eb="27">
      <t>ジアン</t>
    </rPh>
    <phoneticPr fontId="1"/>
  </si>
  <si>
    <r>
      <t>　</t>
    </r>
    <r>
      <rPr>
        <sz val="12"/>
        <color rgb="FF0000FF"/>
        <rFont val="ＭＳ 明朝"/>
        <family val="1"/>
        <charset val="128"/>
      </rPr>
      <t>農業者年金情報ファイルを作成し、ＰＣ、サーバ（クラウドストレージ等を含む）又はＵＳＢメモリ等の電磁的記録媒体に保存する場合、個人情報の漏えい等防止及び担当者以外の者によるのぞき見防止のために、</t>
    </r>
    <r>
      <rPr>
        <u/>
        <sz val="12"/>
        <color rgb="FF0000FF"/>
        <rFont val="ＭＳ ゴシック"/>
        <family val="3"/>
        <charset val="128"/>
      </rPr>
      <t>アクセス制限や農業者年金情報ファイルにパスワードを設定する等のセキュリティ対策を講じていますか</t>
    </r>
    <r>
      <rPr>
        <sz val="12"/>
        <color rgb="FF0000FF"/>
        <rFont val="ＭＳ 明朝"/>
        <family val="1"/>
        <charset val="128"/>
      </rPr>
      <t>。</t>
    </r>
    <rPh sb="13" eb="15">
      <t>サクセイ</t>
    </rPh>
    <rPh sb="50" eb="51">
      <t>テキ</t>
    </rPh>
    <rPh sb="56" eb="58">
      <t>ホゾン</t>
    </rPh>
    <rPh sb="60" eb="62">
      <t>バアイ</t>
    </rPh>
    <rPh sb="101" eb="103">
      <t>セイゲン</t>
    </rPh>
    <rPh sb="104" eb="107">
      <t>ノウギョウシャ</t>
    </rPh>
    <rPh sb="134" eb="136">
      <t>タイサク</t>
    </rPh>
    <rPh sb="137" eb="138">
      <t>コウ</t>
    </rPh>
    <phoneticPr fontId="1"/>
  </si>
  <si>
    <t>問４で、「①作成している」と回答された受託機関にお聞きします。</t>
    <rPh sb="6" eb="8">
      <t>サクセイ</t>
    </rPh>
    <phoneticPr fontId="1"/>
  </si>
  <si>
    <r>
      <t>　記録管理システムに利用しているパソコンや接続するサーバ等の機器について、ファイアウォールの設置、シンクライアント環境の構築等の</t>
    </r>
    <r>
      <rPr>
        <u/>
        <sz val="12"/>
        <color rgb="FF0000FF"/>
        <rFont val="ＭＳ ゴシック"/>
        <family val="3"/>
        <charset val="128"/>
      </rPr>
      <t>情報セキュリティ対策を実施していますか</t>
    </r>
    <r>
      <rPr>
        <sz val="12"/>
        <color rgb="FF0000FF"/>
        <rFont val="ＭＳ 明朝"/>
        <family val="1"/>
        <charset val="128"/>
      </rPr>
      <t>（</t>
    </r>
    <r>
      <rPr>
        <u/>
        <sz val="12"/>
        <color rgb="FF0000FF"/>
        <rFont val="ＭＳ ゴシック"/>
        <family val="3"/>
        <charset val="128"/>
      </rPr>
      <t>実施の有無がわからない場合は自組織の情報管理部署に確認した上で回答</t>
    </r>
    <r>
      <rPr>
        <sz val="12"/>
        <color rgb="FF0000FF"/>
        <rFont val="ＭＳ 明朝"/>
        <family val="1"/>
        <charset val="128"/>
      </rPr>
      <t>してください。）。</t>
    </r>
    <rPh sb="1" eb="3">
      <t>キロク</t>
    </rPh>
    <rPh sb="3" eb="5">
      <t>カンリ</t>
    </rPh>
    <rPh sb="10" eb="12">
      <t>リヨウ</t>
    </rPh>
    <rPh sb="21" eb="23">
      <t>セツゾク</t>
    </rPh>
    <rPh sb="28" eb="29">
      <t>トウ</t>
    </rPh>
    <rPh sb="30" eb="32">
      <t>キキ</t>
    </rPh>
    <rPh sb="46" eb="48">
      <t>セッチ</t>
    </rPh>
    <rPh sb="57" eb="59">
      <t>カンキョウ</t>
    </rPh>
    <rPh sb="60" eb="62">
      <t>コウチク</t>
    </rPh>
    <rPh sb="62" eb="63">
      <t>トウ</t>
    </rPh>
    <rPh sb="64" eb="66">
      <t>ジョウホウ</t>
    </rPh>
    <rPh sb="72" eb="74">
      <t>タイサク</t>
    </rPh>
    <rPh sb="75" eb="77">
      <t>ジッシ</t>
    </rPh>
    <rPh sb="84" eb="86">
      <t>ジッシ</t>
    </rPh>
    <rPh sb="87" eb="89">
      <t>ウム</t>
    </rPh>
    <rPh sb="95" eb="97">
      <t>バアイ</t>
    </rPh>
    <rPh sb="98" eb="101">
      <t>ジソシキ</t>
    </rPh>
    <rPh sb="102" eb="104">
      <t>ジョウホウ</t>
    </rPh>
    <rPh sb="104" eb="108">
      <t>カンリブショ</t>
    </rPh>
    <rPh sb="109" eb="111">
      <t>カクニン</t>
    </rPh>
    <rPh sb="113" eb="114">
      <t>ウエ</t>
    </rPh>
    <rPh sb="115" eb="117">
      <t>カイトウ</t>
    </rPh>
    <phoneticPr fontId="1"/>
  </si>
  <si>
    <t>問17で、「②利用していない」と回答された受託機関にお聞きします。</t>
    <rPh sb="0" eb="1">
      <t>トイ</t>
    </rPh>
    <rPh sb="7" eb="9">
      <t>リヨウ</t>
    </rPh>
    <rPh sb="16" eb="18">
      <t>カイトウ</t>
    </rPh>
    <rPh sb="21" eb="23">
      <t>ジュタク</t>
    </rPh>
    <rPh sb="23" eb="25">
      <t>キカン</t>
    </rPh>
    <rPh sb="27" eb="28">
      <t>キ</t>
    </rPh>
    <phoneticPr fontId="1"/>
  </si>
  <si>
    <r>
      <t>２</t>
    </r>
    <r>
      <rPr>
        <sz val="12"/>
        <rFont val="ＭＳ ゴシック"/>
        <family val="2"/>
        <charset val="128"/>
      </rPr>
      <t>　記録管理システムの利用状況等について</t>
    </r>
    <r>
      <rPr>
        <sz val="12"/>
        <rFont val="ＭＳ ゴシック"/>
        <family val="3"/>
        <charset val="128"/>
      </rPr>
      <t xml:space="preserve">
</t>
    </r>
    <r>
      <rPr>
        <b/>
        <sz val="12"/>
        <color rgb="FFFF0000"/>
        <rFont val="ＭＳ ゴシック"/>
        <family val="3"/>
        <charset val="128"/>
      </rPr>
      <t>(</t>
    </r>
    <r>
      <rPr>
        <b/>
        <u/>
        <sz val="12"/>
        <color rgb="FFFF0000"/>
        <rFont val="ＭＳ ゴシック"/>
        <family val="3"/>
        <charset val="128"/>
      </rPr>
      <t>問10で「①利用した」と回答された受託機関のみ</t>
    </r>
    <r>
      <rPr>
        <b/>
        <sz val="12"/>
        <color rgb="FFFF0000"/>
        <rFont val="ＭＳ ゴシック"/>
        <family val="3"/>
        <charset val="128"/>
      </rPr>
      <t>が回答対象です。)</t>
    </r>
    <rPh sb="2" eb="4">
      <t>キロク</t>
    </rPh>
    <rPh sb="4" eb="6">
      <t>カンリ</t>
    </rPh>
    <rPh sb="11" eb="13">
      <t>リヨウ</t>
    </rPh>
    <rPh sb="13" eb="15">
      <t>ジョウキョウ</t>
    </rPh>
    <rPh sb="15" eb="16">
      <t>ナド</t>
    </rPh>
    <phoneticPr fontId="1"/>
  </si>
  <si>
    <t>２　農業者年金記録管理システムの利用状況等について</t>
    <rPh sb="20" eb="21">
      <t>ナド</t>
    </rPh>
    <phoneticPr fontId="1"/>
  </si>
  <si>
    <r>
      <t xml:space="preserve">Ⅲ　記録管理システムの利用受託機関における情報セキュリティ対策等について
</t>
    </r>
    <r>
      <rPr>
        <b/>
        <sz val="12"/>
        <color rgb="FFFF0000"/>
        <rFont val="ＭＳ ゴシック"/>
        <family val="3"/>
        <charset val="128"/>
      </rPr>
      <t>(</t>
    </r>
    <r>
      <rPr>
        <b/>
        <u/>
        <sz val="12"/>
        <color rgb="FFFF0000"/>
        <rFont val="ＭＳ ゴシック"/>
        <family val="3"/>
        <charset val="128"/>
      </rPr>
      <t>Ⅲは問10で「①利用した」と回答された受託機関のみ</t>
    </r>
    <r>
      <rPr>
        <b/>
        <sz val="12"/>
        <color rgb="FFFF0000"/>
        <rFont val="ＭＳ ゴシック"/>
        <family val="3"/>
        <charset val="128"/>
      </rPr>
      <t>が回答対象です。)</t>
    </r>
    <phoneticPr fontId="1"/>
  </si>
  <si>
    <t>令和６年度 農業者年金業務に係る個人情報保護対策等に関する管理状況等調査票</t>
    <rPh sb="0" eb="2">
      <t>レイワ</t>
    </rPh>
    <rPh sb="3" eb="5">
      <t>ネンド</t>
    </rPh>
    <rPh sb="6" eb="9">
      <t>ノウギョウシャ</t>
    </rPh>
    <rPh sb="9" eb="11">
      <t>ネンキン</t>
    </rPh>
    <rPh sb="11" eb="13">
      <t>ギョウム</t>
    </rPh>
    <rPh sb="14" eb="15">
      <t>カカ</t>
    </rPh>
    <rPh sb="16" eb="18">
      <t>コジン</t>
    </rPh>
    <rPh sb="18" eb="20">
      <t>ジョウホウ</t>
    </rPh>
    <rPh sb="20" eb="22">
      <t>ホゴ</t>
    </rPh>
    <rPh sb="22" eb="24">
      <t>タイサク</t>
    </rPh>
    <rPh sb="24" eb="25">
      <t>トウ</t>
    </rPh>
    <rPh sb="26" eb="27">
      <t>カン</t>
    </rPh>
    <rPh sb="29" eb="31">
      <t>カンリ</t>
    </rPh>
    <rPh sb="31" eb="33">
      <t>ジョウキョウ</t>
    </rPh>
    <rPh sb="33" eb="34">
      <t>トウ</t>
    </rPh>
    <rPh sb="34" eb="36">
      <t>チョウサ</t>
    </rPh>
    <rPh sb="36" eb="37">
      <t>ヒョウ</t>
    </rPh>
    <phoneticPr fontId="1"/>
  </si>
  <si>
    <r>
      <t>　令和６年１月１日から令和６年12月31日までの間で、</t>
    </r>
    <r>
      <rPr>
        <u/>
        <sz val="12"/>
        <color rgb="FF0000FF"/>
        <rFont val="ＭＳ ゴシック"/>
        <family val="3"/>
        <charset val="128"/>
      </rPr>
      <t>記録管理システムを利用</t>
    </r>
    <r>
      <rPr>
        <sz val="12"/>
        <color rgb="FF0000FF"/>
        <rFont val="ＭＳ 明朝"/>
        <family val="1"/>
        <charset val="128"/>
      </rPr>
      <t>しましたか。</t>
    </r>
    <phoneticPr fontId="1"/>
  </si>
  <si>
    <r>
      <t>　令和６年１月１日から令和６年12月31日までの間で、</t>
    </r>
    <r>
      <rPr>
        <u/>
        <sz val="12"/>
        <color rgb="FF0000FF"/>
        <rFont val="ＭＳ ゴシック"/>
        <family val="3"/>
        <charset val="128"/>
      </rPr>
      <t>記録管理システムを最も利用している職員の利用頻度</t>
    </r>
    <r>
      <rPr>
        <sz val="12"/>
        <color rgb="FF0000FF"/>
        <rFont val="ＭＳ 明朝"/>
        <family val="1"/>
        <charset val="128"/>
      </rPr>
      <t>について、あてはまるものを一つ回答してください。</t>
    </r>
    <rPh sb="1" eb="3">
      <t>レイワ</t>
    </rPh>
    <rPh sb="4" eb="5">
      <t>ネン</t>
    </rPh>
    <rPh sb="6" eb="7">
      <t>ガツ</t>
    </rPh>
    <rPh sb="8" eb="9">
      <t>ニチ</t>
    </rPh>
    <rPh sb="11" eb="12">
      <t>レイ</t>
    </rPh>
    <rPh sb="12" eb="13">
      <t>ワ</t>
    </rPh>
    <rPh sb="14" eb="15">
      <t>ネン</t>
    </rPh>
    <rPh sb="17" eb="18">
      <t>ガツ</t>
    </rPh>
    <rPh sb="20" eb="21">
      <t>ニチ</t>
    </rPh>
    <rPh sb="24" eb="25">
      <t>カン</t>
    </rPh>
    <rPh sb="27" eb="29">
      <t>キロク</t>
    </rPh>
    <rPh sb="29" eb="31">
      <t>カンリ</t>
    </rPh>
    <rPh sb="36" eb="37">
      <t>モット</t>
    </rPh>
    <rPh sb="38" eb="40">
      <t>リヨウ</t>
    </rPh>
    <rPh sb="44" eb="46">
      <t>ショクイン</t>
    </rPh>
    <rPh sb="47" eb="49">
      <t>リヨウ</t>
    </rPh>
    <rPh sb="49" eb="51">
      <t>ヒンド</t>
    </rPh>
    <phoneticPr fontId="1"/>
  </si>
  <si>
    <r>
      <t>　令和６年１月１日から令和６年12月31日までの間で、</t>
    </r>
    <r>
      <rPr>
        <u/>
        <sz val="12"/>
        <color rgb="FF0000FF"/>
        <rFont val="ＭＳ ゴシック"/>
        <family val="3"/>
        <charset val="128"/>
      </rPr>
      <t>記録管理システムで「届出書作成」機能又は「受付・進達」機能を利用</t>
    </r>
    <r>
      <rPr>
        <sz val="12"/>
        <color rgb="FF0000FF"/>
        <rFont val="ＭＳ 明朝"/>
        <family val="1"/>
        <charset val="128"/>
      </rPr>
      <t>しましたか。</t>
    </r>
    <rPh sb="1" eb="3">
      <t>レイワ</t>
    </rPh>
    <rPh sb="4" eb="5">
      <t>ネン</t>
    </rPh>
    <rPh sb="6" eb="7">
      <t>ガツ</t>
    </rPh>
    <rPh sb="8" eb="9">
      <t>ニチ</t>
    </rPh>
    <rPh sb="11" eb="13">
      <t>レイワ</t>
    </rPh>
    <rPh sb="14" eb="15">
      <t>ネン</t>
    </rPh>
    <rPh sb="17" eb="18">
      <t>ガツ</t>
    </rPh>
    <rPh sb="20" eb="21">
      <t>ニチ</t>
    </rPh>
    <rPh sb="24" eb="25">
      <t>アイダ</t>
    </rPh>
    <rPh sb="27" eb="29">
      <t>キロク</t>
    </rPh>
    <rPh sb="29" eb="31">
      <t>カンリ</t>
    </rPh>
    <rPh sb="37" eb="40">
      <t>トドケデショ</t>
    </rPh>
    <rPh sb="40" eb="42">
      <t>サクセイ</t>
    </rPh>
    <rPh sb="43" eb="45">
      <t>キノウ</t>
    </rPh>
    <rPh sb="45" eb="46">
      <t>マタ</t>
    </rPh>
    <rPh sb="48" eb="50">
      <t>ウケツケ</t>
    </rPh>
    <rPh sb="51" eb="53">
      <t>シンタツ</t>
    </rPh>
    <rPh sb="54" eb="56">
      <t>キノウ</t>
    </rPh>
    <rPh sb="57" eb="59">
      <t>リヨウ</t>
    </rPh>
    <phoneticPr fontId="1"/>
  </si>
  <si>
    <t>令和６年度末までに対応予定</t>
    <rPh sb="0" eb="2">
      <t>レイワ</t>
    </rPh>
    <rPh sb="3" eb="4">
      <t>ネン</t>
    </rPh>
    <rPh sb="4" eb="5">
      <t>ド</t>
    </rPh>
    <rPh sb="5" eb="6">
      <t>マツ</t>
    </rPh>
    <rPh sb="9" eb="11">
      <t>タイオウ</t>
    </rPh>
    <rPh sb="11" eb="13">
      <t>ヨテイ</t>
    </rPh>
    <phoneticPr fontId="1"/>
  </si>
  <si>
    <t>令和７年中には対応予定</t>
    <rPh sb="0" eb="2">
      <t>レイワ</t>
    </rPh>
    <rPh sb="3" eb="4">
      <t>ネン</t>
    </rPh>
    <rPh sb="4" eb="5">
      <t>チュウ</t>
    </rPh>
    <rPh sb="7" eb="9">
      <t>タイオウ</t>
    </rPh>
    <rPh sb="9" eb="11">
      <t>ヨテイ</t>
    </rPh>
    <phoneticPr fontId="1"/>
  </si>
  <si>
    <t>〒１６０－８５０４</t>
    <phoneticPr fontId="1"/>
  </si>
  <si>
    <t>東京都新宿区四谷３－２－１フロントプレイス四谷４階</t>
    <phoneticPr fontId="1"/>
  </si>
  <si>
    <t>０３－５９１９－０３３８</t>
    <phoneticPr fontId="1"/>
  </si>
  <si>
    <t>０３－３３５５－０８５１</t>
    <phoneticPr fontId="1"/>
  </si>
  <si>
    <r>
      <t>　</t>
    </r>
    <r>
      <rPr>
        <sz val="12"/>
        <color rgb="FF0000FF"/>
        <rFont val="ＭＳ 明朝"/>
        <family val="1"/>
        <charset val="128"/>
      </rPr>
      <t>個人情報の管理については、個人情報の保護に関する法律（平成15年法律第57号）で安全管理措置が義務づけられており、また、企業等へのサイバー攻撃なども増加していることから、以前よりも厳重な管理が重要になってきています。
　農業者年金の</t>
    </r>
    <r>
      <rPr>
        <u/>
        <sz val="12"/>
        <color rgb="FF0000FF"/>
        <rFont val="ＭＳ ゴシック"/>
        <family val="3"/>
        <charset val="128"/>
      </rPr>
      <t>加入者や届出者等の個人情報が記載された農業者年金関係の書類</t>
    </r>
    <r>
      <rPr>
        <sz val="12"/>
        <color rgb="FF0000FF"/>
        <rFont val="ＭＳ 明朝"/>
        <family val="1"/>
        <charset val="128"/>
      </rPr>
      <t>(以下「</t>
    </r>
    <r>
      <rPr>
        <u/>
        <sz val="12"/>
        <color rgb="FF0000FF"/>
        <rFont val="ＭＳ ゴシック"/>
        <family val="3"/>
        <charset val="128"/>
      </rPr>
      <t>農業者年金書類</t>
    </r>
    <r>
      <rPr>
        <sz val="12"/>
        <color rgb="FF0000FF"/>
        <rFont val="ＭＳ 明朝"/>
        <family val="1"/>
        <charset val="128"/>
      </rPr>
      <t>」という。)について、個人情報の漏えい・滅失・毀損(以下「個人情報の漏えい等」という。)防止のため、</t>
    </r>
    <r>
      <rPr>
        <u/>
        <sz val="12"/>
        <color rgb="FF0000FF"/>
        <rFont val="ＭＳ ゴシック"/>
        <family val="3"/>
        <charset val="128"/>
      </rPr>
      <t>どのような措置を講じていますか。業務終了後、退庁時の農業者年金書類の保管方法</t>
    </r>
    <r>
      <rPr>
        <sz val="12"/>
        <color rgb="FF0000FF"/>
        <rFont val="ＭＳ 明朝"/>
        <family val="1"/>
        <charset val="128"/>
      </rPr>
      <t>について、あてはまるものを一つ回答してください。</t>
    </r>
    <r>
      <rPr>
        <sz val="12"/>
        <color rgb="FF0000FF"/>
        <rFont val="ＭＳ ゴシック"/>
        <family val="3"/>
        <charset val="128"/>
      </rPr>
      <t xml:space="preserve">
　</t>
    </r>
    <r>
      <rPr>
        <u/>
        <sz val="12"/>
        <color rgb="FF0000FF"/>
        <rFont val="ＭＳ ゴシック"/>
        <family val="3"/>
        <charset val="128"/>
      </rPr>
      <t>⑤その他において、「退勤時に執務室やフロア等自体を施錠している」旨の回答は、本設問の個人情報の適切な管理状況等には当てはまりませんので、ご留意ください。</t>
    </r>
    <rPh sb="1" eb="3">
      <t>コジン</t>
    </rPh>
    <rPh sb="3" eb="5">
      <t>ジョウホウ</t>
    </rPh>
    <rPh sb="6" eb="8">
      <t>カンリ</t>
    </rPh>
    <rPh sb="28" eb="30">
      <t>ヘイセイ</t>
    </rPh>
    <rPh sb="32" eb="33">
      <t>ネン</t>
    </rPh>
    <rPh sb="33" eb="35">
      <t>ホウリツ</t>
    </rPh>
    <rPh sb="35" eb="36">
      <t>ダイ</t>
    </rPh>
    <rPh sb="38" eb="39">
      <t>ゴウ</t>
    </rPh>
    <rPh sb="63" eb="64">
      <t>トウ</t>
    </rPh>
    <rPh sb="70" eb="72">
      <t>コウゲキ</t>
    </rPh>
    <rPh sb="75" eb="77">
      <t>ゾウカ</t>
    </rPh>
    <rPh sb="86" eb="88">
      <t>イゼン</t>
    </rPh>
    <rPh sb="91" eb="93">
      <t>ゲンジュウ</t>
    </rPh>
    <rPh sb="94" eb="96">
      <t>カンリ</t>
    </rPh>
    <rPh sb="97" eb="99">
      <t>ジュウヨウ</t>
    </rPh>
    <rPh sb="111" eb="114">
      <t>ノウギョウシャ</t>
    </rPh>
    <rPh sb="114" eb="116">
      <t>ネンキン</t>
    </rPh>
    <rPh sb="117" eb="120">
      <t>カニュウシャ</t>
    </rPh>
    <rPh sb="121" eb="123">
      <t>トドケデ</t>
    </rPh>
    <rPh sb="123" eb="124">
      <t>シャ</t>
    </rPh>
    <rPh sb="124" eb="125">
      <t>トウ</t>
    </rPh>
    <rPh sb="126" eb="128">
      <t>コジン</t>
    </rPh>
    <rPh sb="128" eb="130">
      <t>ジョウホウ</t>
    </rPh>
    <rPh sb="131" eb="133">
      <t>キサイ</t>
    </rPh>
    <rPh sb="136" eb="139">
      <t>ノウギョウシャ</t>
    </rPh>
    <rPh sb="139" eb="141">
      <t>ネンキン</t>
    </rPh>
    <rPh sb="141" eb="143">
      <t>カンケイ</t>
    </rPh>
    <rPh sb="144" eb="146">
      <t>ショルイ</t>
    </rPh>
    <rPh sb="147" eb="149">
      <t>イカ</t>
    </rPh>
    <rPh sb="150" eb="153">
      <t>ノウギョウシャ</t>
    </rPh>
    <rPh sb="153" eb="155">
      <t>ネンキン</t>
    </rPh>
    <rPh sb="155" eb="157">
      <t>ショルイ</t>
    </rPh>
    <rPh sb="168" eb="170">
      <t>コジン</t>
    </rPh>
    <rPh sb="170" eb="172">
      <t>ジョウホウ</t>
    </rPh>
    <rPh sb="173" eb="174">
      <t>ロウ</t>
    </rPh>
    <rPh sb="177" eb="179">
      <t>メッシツ</t>
    </rPh>
    <rPh sb="180" eb="182">
      <t>キソン</t>
    </rPh>
    <rPh sb="183" eb="185">
      <t>イカ</t>
    </rPh>
    <rPh sb="186" eb="188">
      <t>コジン</t>
    </rPh>
    <rPh sb="188" eb="190">
      <t>ジョウホウ</t>
    </rPh>
    <rPh sb="191" eb="192">
      <t>ロウ</t>
    </rPh>
    <rPh sb="194" eb="195">
      <t>トウ</t>
    </rPh>
    <rPh sb="201" eb="203">
      <t>ボウシ</t>
    </rPh>
    <rPh sb="212" eb="214">
      <t>ソチ</t>
    </rPh>
    <rPh sb="215" eb="216">
      <t>コウ</t>
    </rPh>
    <rPh sb="223" eb="228">
      <t>ギョウムシュウリョウゴ</t>
    </rPh>
    <rPh sb="233" eb="236">
      <t>ノウギョウシャ</t>
    </rPh>
    <rPh sb="236" eb="240">
      <t>ネンキンショルイ</t>
    </rPh>
    <rPh sb="258" eb="259">
      <t>ヒト</t>
    </rPh>
    <rPh sb="274" eb="275">
      <t>タ</t>
    </rPh>
    <rPh sb="305" eb="307">
      <t>カイトウ</t>
    </rPh>
    <rPh sb="323" eb="326">
      <t>ジョウキョウナド</t>
    </rPh>
    <rPh sb="328" eb="329">
      <t>ア</t>
    </rPh>
    <rPh sb="340" eb="342">
      <t>リュウイ</t>
    </rPh>
    <phoneticPr fontId="1"/>
  </si>
  <si>
    <t>　列や行の追加・削除等はしないでください。また、回答不要の設問は記入しないでください。</t>
    <rPh sb="1" eb="2">
      <t>レツ</t>
    </rPh>
    <rPh sb="3" eb="4">
      <t>ギョウ</t>
    </rPh>
    <rPh sb="5" eb="7">
      <t>ツイカ</t>
    </rPh>
    <rPh sb="8" eb="10">
      <t>サクジョ</t>
    </rPh>
    <rPh sb="10" eb="11">
      <t>トウ</t>
    </rPh>
    <rPh sb="24" eb="26">
      <t>カイトウ</t>
    </rPh>
    <rPh sb="26" eb="28">
      <t>フヨウ</t>
    </rPh>
    <rPh sb="29" eb="31">
      <t>セツモン</t>
    </rPh>
    <rPh sb="32" eb="34">
      <t>キニュウ</t>
    </rPh>
    <phoneticPr fontId="1"/>
  </si>
  <si>
    <r>
      <t xml:space="preserve">  農業者年金記録管理システムが利用できるパソコンの条件</t>
    </r>
    <r>
      <rPr>
        <b/>
        <u/>
        <sz val="16"/>
        <color rgb="FF0000FF"/>
        <rFont val="ＭＳ ゴシック"/>
        <family val="3"/>
        <charset val="128"/>
      </rPr>
      <t>（令和６年７月16日 以降）</t>
    </r>
    <rPh sb="39" eb="41">
      <t>イコウ</t>
    </rPh>
    <phoneticPr fontId="1"/>
  </si>
  <si>
    <t>令和６年度農業者年金業務に係る個人情報保護対策等に関する管理状況等調査（基金作業用ワークシート）</t>
    <rPh sb="0" eb="1">
      <t>レイ</t>
    </rPh>
    <rPh sb="1" eb="2">
      <t>ワ</t>
    </rPh>
    <rPh sb="3" eb="5">
      <t>ネンド</t>
    </rPh>
    <rPh sb="36" eb="38">
      <t>キキン</t>
    </rPh>
    <rPh sb="38" eb="41">
      <t>サギョウヨウ</t>
    </rPh>
    <phoneticPr fontId="1"/>
  </si>
  <si>
    <r>
      <t>問１で、「</t>
    </r>
    <r>
      <rPr>
        <b/>
        <u/>
        <sz val="12"/>
        <color rgb="FF0000FF"/>
        <rFont val="ＭＳ ゴシック"/>
        <family val="3"/>
        <charset val="128"/>
      </rPr>
      <t>②書庫等に施錠せず保管している</t>
    </r>
    <r>
      <rPr>
        <b/>
        <sz val="12"/>
        <color rgb="FF0000FF"/>
        <rFont val="ＭＳ ゴシック"/>
        <family val="3"/>
        <charset val="128"/>
      </rPr>
      <t>」又は「</t>
    </r>
    <r>
      <rPr>
        <b/>
        <u/>
        <sz val="12"/>
        <color rgb="FF0000FF"/>
        <rFont val="ＭＳ ゴシック"/>
        <family val="3"/>
        <charset val="128"/>
      </rPr>
      <t>③書庫等に保管せず、机の上等に放置している</t>
    </r>
    <r>
      <rPr>
        <b/>
        <sz val="12"/>
        <color rgb="FF0000FF"/>
        <rFont val="ＭＳ ゴシック"/>
        <family val="3"/>
        <charset val="128"/>
      </rPr>
      <t>」と回答された受託機関にお聞きします。</t>
    </r>
    <r>
      <rPr>
        <b/>
        <sz val="12"/>
        <color rgb="FFFF0000"/>
        <rFont val="ＭＳ ゴシック"/>
        <family val="3"/>
        <charset val="128"/>
      </rPr>
      <t>（本問については、必要に応じ、対応状況のフォローアップ調査を行うことも検討しております。）</t>
    </r>
    <rPh sb="73" eb="75">
      <t>ヒツヨウ</t>
    </rPh>
    <rPh sb="76" eb="77">
      <t>オウ</t>
    </rPh>
    <rPh sb="79" eb="81">
      <t>タイオウ</t>
    </rPh>
    <rPh sb="99" eb="101">
      <t>ケントウ</t>
    </rPh>
    <phoneticPr fontId="1"/>
  </si>
  <si>
    <t>具体的な措置</t>
    <rPh sb="0" eb="3">
      <t>グタイテキ</t>
    </rPh>
    <rPh sb="4" eb="6">
      <t>ソチ</t>
    </rPh>
    <phoneticPr fontId="1"/>
  </si>
  <si>
    <r>
      <rPr>
        <b/>
        <u/>
        <sz val="12"/>
        <color rgb="FF0000FF"/>
        <rFont val="ＭＳ ゴシック"/>
        <family val="3"/>
        <charset val="128"/>
      </rPr>
      <t>農業者年金業務受託機関において、農業者年金加入者等の個人情報の漏えい等の事案が発生した場合の報告方法については、</t>
    </r>
    <r>
      <rPr>
        <sz val="12"/>
        <color rgb="FF0000FF"/>
        <rFont val="ＭＳ ゴシック"/>
        <family val="3"/>
        <charset val="128"/>
      </rPr>
      <t>令和６年11月に基金事務所が移転したことに伴い、基金事務所の住所、電話番号等を変更するとともに、個人情報の保護に関する法律（平成15年法律第57号）等の関係法令や近年の個人情報漏えい等事案を踏まえ、</t>
    </r>
    <r>
      <rPr>
        <b/>
        <u/>
        <sz val="12"/>
        <color rgb="FF0000FF"/>
        <rFont val="ＭＳ ゴシック"/>
        <family val="3"/>
        <charset val="128"/>
      </rPr>
      <t>令和６年11月５日付け６独農年業情14号にて改正いたしました。改正後の報告フロ－図については、本調査票Excelの２つ目のシート「(参考)個人情報の漏えい等の事案等発生時の報告のフロー図」をご覧ください。</t>
    </r>
    <rPh sb="177" eb="179">
      <t>カイセイ</t>
    </rPh>
    <rPh sb="186" eb="189">
      <t>カイセイゴ</t>
    </rPh>
    <rPh sb="190" eb="192">
      <t>ホウコク</t>
    </rPh>
    <rPh sb="195" eb="196">
      <t>ズ</t>
    </rPh>
    <rPh sb="221" eb="223">
      <t>サンコウ</t>
    </rPh>
    <rPh sb="237" eb="240">
      <t>ハッセイジ</t>
    </rPh>
    <rPh sb="241" eb="243">
      <t>ホウコク</t>
    </rPh>
    <phoneticPr fontId="1"/>
  </si>
  <si>
    <r>
      <t>　</t>
    </r>
    <r>
      <rPr>
        <sz val="12"/>
        <color rgb="FF0000FF"/>
        <rFont val="ＭＳ 明朝"/>
        <family val="1"/>
        <charset val="128"/>
      </rPr>
      <t>令和６年１月１日から令和６年12月31日までの間で、</t>
    </r>
    <r>
      <rPr>
        <u/>
        <sz val="12"/>
        <color rgb="FF0000FF"/>
        <rFont val="ＭＳ ゴシック"/>
        <family val="3"/>
        <charset val="128"/>
      </rPr>
      <t>農業者年金加入者等の個人情報の漏えい等の事案又は漏えい等が疑われる事案が発生</t>
    </r>
    <r>
      <rPr>
        <sz val="12"/>
        <color rgb="FF0000FF"/>
        <rFont val="ＭＳ 明朝"/>
        <family val="1"/>
        <charset val="128"/>
      </rPr>
      <t>しましたか。</t>
    </r>
    <rPh sb="1" eb="3">
      <t>レイワ</t>
    </rPh>
    <rPh sb="4" eb="5">
      <t>ネン</t>
    </rPh>
    <rPh sb="6" eb="7">
      <t>ガツ</t>
    </rPh>
    <rPh sb="8" eb="9">
      <t>ニチ</t>
    </rPh>
    <rPh sb="11" eb="12">
      <t>レイ</t>
    </rPh>
    <rPh sb="12" eb="13">
      <t>ワ</t>
    </rPh>
    <rPh sb="14" eb="15">
      <t>ネン</t>
    </rPh>
    <rPh sb="17" eb="18">
      <t>ガツ</t>
    </rPh>
    <rPh sb="20" eb="21">
      <t>ニチ</t>
    </rPh>
    <rPh sb="24" eb="25">
      <t>カン</t>
    </rPh>
    <rPh sb="27" eb="30">
      <t>ノウギョウシャ</t>
    </rPh>
    <rPh sb="30" eb="32">
      <t>ネンキン</t>
    </rPh>
    <rPh sb="32" eb="35">
      <t>カニュウシャ</t>
    </rPh>
    <rPh sb="35" eb="36">
      <t>トウ</t>
    </rPh>
    <rPh sb="37" eb="39">
      <t>コジン</t>
    </rPh>
    <rPh sb="39" eb="41">
      <t>ジョウホウ</t>
    </rPh>
    <rPh sb="42" eb="43">
      <t>ロウ</t>
    </rPh>
    <rPh sb="45" eb="46">
      <t>トウ</t>
    </rPh>
    <rPh sb="47" eb="49">
      <t>ジアン</t>
    </rPh>
    <rPh sb="49" eb="50">
      <t>マタ</t>
    </rPh>
    <rPh sb="51" eb="52">
      <t>ロウ</t>
    </rPh>
    <rPh sb="54" eb="55">
      <t>トウ</t>
    </rPh>
    <rPh sb="56" eb="57">
      <t>ウタガ</t>
    </rPh>
    <rPh sb="60" eb="62">
      <t>ジアン</t>
    </rPh>
    <rPh sb="63" eb="65">
      <t>ハッセイ</t>
    </rPh>
    <phoneticPr fontId="1"/>
  </si>
  <si>
    <t>１　令和７年１月１日現在の農業者年金記録管理システムを利用しているパソコンのセキュリティ
　対策について</t>
    <phoneticPr fontId="1"/>
  </si>
  <si>
    <r>
      <t>　農業者年金記録管理システムを利用しているパソコンについて、</t>
    </r>
    <r>
      <rPr>
        <u/>
        <sz val="12"/>
        <color rgb="FF0000FF"/>
        <rFont val="ＭＳ ゴシック"/>
        <family val="3"/>
        <charset val="128"/>
      </rPr>
      <t>OSのバージョンを回答</t>
    </r>
    <r>
      <rPr>
        <sz val="12"/>
        <color rgb="FF0000FF"/>
        <rFont val="ＭＳ 明朝"/>
        <family val="1"/>
        <charset val="128"/>
      </rPr>
      <t>してください。</t>
    </r>
    <rPh sb="1" eb="4">
      <t>ノウギョウシャ</t>
    </rPh>
    <rPh sb="4" eb="6">
      <t>ネンキン</t>
    </rPh>
    <rPh sb="6" eb="8">
      <t>キロク</t>
    </rPh>
    <rPh sb="8" eb="10">
      <t>カンリ</t>
    </rPh>
    <rPh sb="15" eb="17">
      <t>リヨウ</t>
    </rPh>
    <rPh sb="39" eb="41">
      <t>カイトウ</t>
    </rPh>
    <phoneticPr fontId="1"/>
  </si>
  <si>
    <r>
      <t>　記録管理システムを利用しているパソコンや接続するサーバ等の機器について、</t>
    </r>
    <r>
      <rPr>
        <u/>
        <sz val="12"/>
        <color rgb="FF0000FF"/>
        <rFont val="ＭＳ ゴシック"/>
        <family val="3"/>
        <charset val="128"/>
      </rPr>
      <t>ウイルス対策ソフトは導入</t>
    </r>
    <r>
      <rPr>
        <sz val="12"/>
        <color rgb="FF0000FF"/>
        <rFont val="ＭＳ 明朝"/>
        <family val="1"/>
        <charset val="128"/>
      </rPr>
      <t>していますか（</t>
    </r>
    <r>
      <rPr>
        <u/>
        <sz val="12"/>
        <color rgb="FF0000FF"/>
        <rFont val="ＭＳ ゴシック"/>
        <family val="3"/>
        <charset val="128"/>
      </rPr>
      <t>導入の有無がわからない場合は自組織の情報管理部署に確認した上で回答</t>
    </r>
    <r>
      <rPr>
        <sz val="12"/>
        <color rgb="FF0000FF"/>
        <rFont val="ＭＳ 明朝"/>
        <family val="1"/>
        <charset val="128"/>
      </rPr>
      <t>してください。）。</t>
    </r>
    <rPh sb="1" eb="3">
      <t>キロク</t>
    </rPh>
    <rPh sb="3" eb="5">
      <t>カンリ</t>
    </rPh>
    <rPh sb="10" eb="12">
      <t>リヨウ</t>
    </rPh>
    <rPh sb="21" eb="23">
      <t>セツゾク</t>
    </rPh>
    <rPh sb="28" eb="29">
      <t>トウ</t>
    </rPh>
    <rPh sb="30" eb="32">
      <t>キキ</t>
    </rPh>
    <rPh sb="41" eb="43">
      <t>タイサク</t>
    </rPh>
    <rPh sb="47" eb="49">
      <t>ドウニュウ</t>
    </rPh>
    <rPh sb="56" eb="58">
      <t>ドウニュウ</t>
    </rPh>
    <rPh sb="59" eb="61">
      <t>ウム</t>
    </rPh>
    <rPh sb="67" eb="69">
      <t>バアイ</t>
    </rPh>
    <rPh sb="70" eb="73">
      <t>ジソシキ</t>
    </rPh>
    <rPh sb="74" eb="76">
      <t>ジョウホウ</t>
    </rPh>
    <rPh sb="76" eb="80">
      <t>カンリブショ</t>
    </rPh>
    <rPh sb="81" eb="83">
      <t>カクニン</t>
    </rPh>
    <rPh sb="85" eb="86">
      <t>ウエ</t>
    </rPh>
    <rPh sb="87" eb="89">
      <t>カイトウ</t>
    </rPh>
    <phoneticPr fontId="1"/>
  </si>
  <si>
    <r>
      <t xml:space="preserve">Ⅳ　記録管理システムを利用しなかった受託機関における今後の意向等について
</t>
    </r>
    <r>
      <rPr>
        <b/>
        <sz val="12"/>
        <color rgb="FFFF0000"/>
        <rFont val="ＭＳ ゴシック"/>
        <family val="3"/>
        <charset val="128"/>
      </rPr>
      <t>(</t>
    </r>
    <r>
      <rPr>
        <b/>
        <u/>
        <sz val="12"/>
        <color rgb="FFFF0000"/>
        <rFont val="ＭＳ ゴシック"/>
        <family val="3"/>
        <charset val="128"/>
      </rPr>
      <t>Ⅳは問10で「②利用しなかった」と回答された受託機関のみ</t>
    </r>
    <r>
      <rPr>
        <b/>
        <sz val="12"/>
        <color rgb="FFFF0000"/>
        <rFont val="ＭＳ ゴシック"/>
        <family val="3"/>
        <charset val="128"/>
      </rPr>
      <t>が回答対象です。)</t>
    </r>
    <rPh sb="2" eb="6">
      <t>キロクカンリ</t>
    </rPh>
    <rPh sb="11" eb="13">
      <t>リヨウ</t>
    </rPh>
    <rPh sb="18" eb="22">
      <t>ジュタクキカン</t>
    </rPh>
    <rPh sb="26" eb="28">
      <t>コンゴ</t>
    </rPh>
    <phoneticPr fontId="1"/>
  </si>
  <si>
    <r>
      <t>　</t>
    </r>
    <r>
      <rPr>
        <u/>
        <sz val="12"/>
        <color rgb="FF0000FF"/>
        <rFont val="ＭＳ ゴシック"/>
        <family val="3"/>
        <charset val="128"/>
      </rPr>
      <t>記録管理システムを利用しなかった理由</t>
    </r>
    <r>
      <rPr>
        <sz val="12"/>
        <color rgb="FF0000FF"/>
        <rFont val="ＭＳ ゴシック"/>
        <family val="3"/>
        <charset val="128"/>
      </rPr>
      <t>について、最もあてはまるものを回答してください。</t>
    </r>
    <rPh sb="1" eb="3">
      <t>キロク</t>
    </rPh>
    <rPh sb="3" eb="5">
      <t>カンリ</t>
    </rPh>
    <rPh sb="10" eb="12">
      <t>リヨウ</t>
    </rPh>
    <rPh sb="17" eb="19">
      <t>リユウ</t>
    </rPh>
    <rPh sb="24" eb="25">
      <t>モット</t>
    </rPh>
    <rPh sb="34" eb="36">
      <t>カイトウ</t>
    </rPh>
    <phoneticPr fontId="1"/>
  </si>
  <si>
    <r>
      <t>　</t>
    </r>
    <r>
      <rPr>
        <u/>
        <sz val="12"/>
        <color rgb="FF0000FF"/>
        <rFont val="ＭＳ ゴシック"/>
        <family val="3"/>
        <charset val="128"/>
      </rPr>
      <t>今後、農業者年金記録管理システムを利用する意向</t>
    </r>
    <r>
      <rPr>
        <sz val="12"/>
        <color rgb="FF0000FF"/>
        <rFont val="ＭＳ ゴシック"/>
        <family val="2"/>
        <charset val="128"/>
      </rPr>
      <t>がありますか。最もあてはまるものを一つ回答してください。</t>
    </r>
    <rPh sb="4" eb="7">
      <t>ノウギョウシャ</t>
    </rPh>
    <rPh sb="31" eb="32">
      <t>モット</t>
    </rPh>
    <rPh sb="41" eb="42">
      <t>ヒト</t>
    </rPh>
    <rPh sb="43" eb="45">
      <t>カイトウ</t>
    </rPh>
    <phoneticPr fontId="1"/>
  </si>
  <si>
    <r>
      <t>【システム利用環境】
農業者年金記録管理システムを利用するためには、以下の環境が必要となります。
（１） パソコンのOSは、以下のいずれかであること。
・ Windows10
・ Windows11
※Windows11の場合、信頼済みサイトへの登録（農業者年金記録管理システムのURL）が必要です。
（２） インターネットへの接続環境があること。
・ 利用するブラウザは、</t>
    </r>
    <r>
      <rPr>
        <b/>
        <sz val="12"/>
        <color rgb="FFFF0000"/>
        <rFont val="ＭＳ ゴシック"/>
        <family val="3"/>
        <charset val="128"/>
      </rPr>
      <t>Microsoft Edge</t>
    </r>
    <r>
      <rPr>
        <sz val="12"/>
        <color theme="1"/>
        <rFont val="ＭＳ ゴシック"/>
        <family val="2"/>
        <charset val="128"/>
      </rPr>
      <t>であること。（LGWAN回線では利用できません）
　 なお、Chromeでも動作する状態となっておりますので、操作できる限りでのご利用は差し支えありません。
　（ただし、Chromeでの動作保証はしておりませんのでご承知おきください。）
（３） 農業者年金記録管理システムの利用者認証を行うため、電子証明書をパソコンに設定できること。
※電子証明書の設定方法については、利用マニュアル【初期設定編】をご確認ください。
　https://www2.nounen.go.jp/toiawase.html
（４） Adobe社のAcrobat Readerがインストールされていること。
※最新版は農業者年金記録管理システムのトップページにリンクがありますので、そちらからダウンロードをお願いします。
これら以外に特別なハードウェア及びソフトウェアは必要としません。
なお、上記（１）～（４）の環境が備わっていても、ファイアウォールによるインターネットへの接続を制限している等、
業務受託機関固有のネットワーク設定やパソコンのセキュリティ設定等の状況によっては、農業者年金記録管理システムに
接続できない場合があります。
これらについてご不明な点は、自組織のシステム・ネットワーク担当者にご確認いただくか、農業者年金基金情報管理課までご相談ください。</t>
    </r>
    <rPh sb="242" eb="244">
      <t>ドウサ</t>
    </rPh>
    <rPh sb="246" eb="248">
      <t>ジョウタイ</t>
    </rPh>
    <rPh sb="259" eb="261">
      <t>ソウサ</t>
    </rPh>
    <rPh sb="264" eb="265">
      <t>カギ</t>
    </rPh>
    <rPh sb="269" eb="271">
      <t>リヨウ</t>
    </rPh>
    <rPh sb="272" eb="273">
      <t>サ</t>
    </rPh>
    <rPh sb="274" eb="275">
      <t>ツカ</t>
    </rPh>
    <rPh sb="297" eb="299">
      <t>ドウサ</t>
    </rPh>
    <rPh sb="299" eb="301">
      <t>ホショウ</t>
    </rPh>
    <rPh sb="312" eb="314">
      <t>ショウチ</t>
    </rPh>
    <phoneticPr fontId="1"/>
  </si>
</sst>
</file>

<file path=xl/styles.xml><?xml version="1.0" encoding="utf-8"?>
<styleSheet xmlns="http://schemas.openxmlformats.org/spreadsheetml/2006/main">
  <fonts count="42">
    <font>
      <sz val="12"/>
      <color theme="1"/>
      <name val="ＭＳ ゴシック"/>
      <family val="2"/>
      <charset val="128"/>
    </font>
    <font>
      <sz val="6"/>
      <name val="ＭＳ ゴシック"/>
      <family val="2"/>
      <charset val="128"/>
    </font>
    <font>
      <sz val="12"/>
      <name val="ＭＳ ゴシック"/>
      <family val="2"/>
      <charset val="128"/>
    </font>
    <font>
      <sz val="12"/>
      <name val="ＭＳ 明朝"/>
      <family val="1"/>
      <charset val="128"/>
    </font>
    <font>
      <sz val="12"/>
      <name val="ＭＳ Ｐ明朝"/>
      <family val="1"/>
      <charset val="128"/>
    </font>
    <font>
      <sz val="16"/>
      <name val="ＭＳ 明朝"/>
      <family val="1"/>
      <charset val="128"/>
    </font>
    <font>
      <sz val="12"/>
      <name val="ＭＳ ゴシック"/>
      <family val="3"/>
      <charset val="128"/>
    </font>
    <font>
      <sz val="14"/>
      <color theme="1"/>
      <name val="ＭＳ ゴシック"/>
      <family val="2"/>
      <charset val="128"/>
    </font>
    <font>
      <b/>
      <sz val="12"/>
      <name val="ＭＳ ゴシック"/>
      <family val="3"/>
      <charset val="128"/>
    </font>
    <font>
      <sz val="14"/>
      <name val="ＤＦ特太ゴシック体"/>
      <family val="3"/>
      <charset val="128"/>
    </font>
    <font>
      <sz val="12"/>
      <color rgb="FF0000FF"/>
      <name val="ＭＳ ゴシック"/>
      <family val="2"/>
      <charset val="128"/>
    </font>
    <font>
      <u/>
      <sz val="12"/>
      <color rgb="FF0000FF"/>
      <name val="ＭＳ ゴシック"/>
      <family val="3"/>
      <charset val="128"/>
    </font>
    <font>
      <sz val="12"/>
      <color rgb="FF0000FF"/>
      <name val="ＭＳ ゴシック"/>
      <family val="3"/>
      <charset val="128"/>
    </font>
    <font>
      <sz val="12"/>
      <color rgb="FFFF0000"/>
      <name val="ＭＳ ゴシック"/>
      <family val="3"/>
      <charset val="128"/>
    </font>
    <font>
      <b/>
      <u/>
      <sz val="12"/>
      <color rgb="FFFF0000"/>
      <name val="ＭＳ ゴシック"/>
      <family val="3"/>
      <charset val="128"/>
    </font>
    <font>
      <sz val="12"/>
      <color theme="1"/>
      <name val="ＭＳ ゴシック"/>
      <family val="3"/>
      <charset val="128"/>
    </font>
    <font>
      <sz val="12"/>
      <color theme="9" tint="-0.249977111117893"/>
      <name val="ＭＳ ゴシック"/>
      <family val="3"/>
      <charset val="128"/>
    </font>
    <font>
      <b/>
      <sz val="12"/>
      <color theme="9" tint="-0.249977111117893"/>
      <name val="ＭＳ ゴシック"/>
      <family val="3"/>
      <charset val="128"/>
    </font>
    <font>
      <b/>
      <sz val="12"/>
      <color rgb="FFFF0000"/>
      <name val="ＭＳ ゴシック"/>
      <family val="3"/>
      <charset val="128"/>
    </font>
    <font>
      <b/>
      <sz val="12"/>
      <color rgb="FF0000FF"/>
      <name val="ＭＳ ゴシック"/>
      <family val="3"/>
      <charset val="128"/>
    </font>
    <font>
      <b/>
      <u/>
      <sz val="12"/>
      <color rgb="FF0000FF"/>
      <name val="ＭＳ ゴシック"/>
      <family val="3"/>
      <charset val="128"/>
    </font>
    <font>
      <sz val="12"/>
      <color theme="1"/>
      <name val="ＭＳ 明朝"/>
      <family val="1"/>
      <charset val="128"/>
    </font>
    <font>
      <b/>
      <sz val="12"/>
      <color theme="1"/>
      <name val="ＭＳ ゴシック"/>
      <family val="3"/>
      <charset val="128"/>
    </font>
    <font>
      <b/>
      <sz val="16"/>
      <color rgb="FF0000FF"/>
      <name val="ＭＳ ゴシック"/>
      <family val="3"/>
      <charset val="128"/>
    </font>
    <font>
      <b/>
      <sz val="14"/>
      <name val="ＭＳ ゴシック"/>
      <family val="3"/>
      <charset val="128"/>
    </font>
    <font>
      <b/>
      <sz val="12"/>
      <color rgb="FFFF0000"/>
      <name val="ＭＳ Ｐ明朝"/>
      <family val="1"/>
      <charset val="128"/>
    </font>
    <font>
      <b/>
      <sz val="12"/>
      <color rgb="FFFF0000"/>
      <name val="ＭＳ ゴシック"/>
      <family val="2"/>
      <charset val="128"/>
    </font>
    <font>
      <sz val="12"/>
      <color theme="0"/>
      <name val="ＭＳ ゴシック"/>
      <family val="2"/>
      <charset val="128"/>
    </font>
    <font>
      <sz val="12"/>
      <color theme="0"/>
      <name val="ＭＳ ゴシック"/>
      <family val="3"/>
      <charset val="128"/>
    </font>
    <font>
      <sz val="12"/>
      <color rgb="FF0000FF"/>
      <name val="ＭＳ 明朝"/>
      <family val="1"/>
      <charset val="128"/>
    </font>
    <font>
      <b/>
      <sz val="12"/>
      <color rgb="FF0000FF"/>
      <name val="ＭＳ 明朝"/>
      <family val="1"/>
      <charset val="128"/>
    </font>
    <font>
      <sz val="12"/>
      <color rgb="FF0000FF"/>
      <name val="ＭＳ ゴシック"/>
      <family val="1"/>
      <charset val="128"/>
    </font>
    <font>
      <sz val="12"/>
      <color rgb="FFFF0000"/>
      <name val="ＭＳ ゴシック"/>
      <family val="2"/>
      <charset val="128"/>
    </font>
    <font>
      <sz val="12"/>
      <color theme="0"/>
      <name val="ＭＳ 明朝"/>
      <family val="1"/>
      <charset val="128"/>
    </font>
    <font>
      <b/>
      <u/>
      <sz val="16"/>
      <color rgb="FF0000FF"/>
      <name val="ＭＳ ゴシック"/>
      <family val="3"/>
      <charset val="128"/>
    </font>
    <font>
      <sz val="7"/>
      <color theme="1"/>
      <name val="ＭＳ ゴシック"/>
      <family val="2"/>
      <charset val="128"/>
    </font>
    <font>
      <sz val="9"/>
      <color theme="1"/>
      <name val="ＭＳ ゴシック"/>
      <family val="2"/>
      <charset val="128"/>
    </font>
    <font>
      <sz val="11"/>
      <color theme="1"/>
      <name val="ＭＳ ゴシック"/>
      <family val="2"/>
      <charset val="128"/>
    </font>
    <font>
      <sz val="11"/>
      <color theme="1"/>
      <name val="ＭＳ ゴシック"/>
      <family val="3"/>
      <charset val="128"/>
    </font>
    <font>
      <sz val="7"/>
      <color theme="1"/>
      <name val="ＭＳ ゴシック"/>
      <family val="3"/>
      <charset val="128"/>
    </font>
    <font>
      <b/>
      <sz val="11"/>
      <color rgb="FFFF0000"/>
      <name val="ＭＳ Ｐ明朝"/>
      <family val="1"/>
      <charset val="128"/>
    </font>
    <font>
      <b/>
      <sz val="11"/>
      <color rgb="FFFF0000"/>
      <name val="ＭＳ ゴシック"/>
      <family val="2"/>
      <charset val="128"/>
    </font>
  </fonts>
  <fills count="16">
    <fill>
      <patternFill patternType="none"/>
    </fill>
    <fill>
      <patternFill patternType="gray125"/>
    </fill>
    <fill>
      <patternFill patternType="solid">
        <fgColor rgb="FFFFFF00"/>
        <bgColor indexed="64"/>
      </patternFill>
    </fill>
    <fill>
      <patternFill patternType="solid">
        <fgColor rgb="FFFFCCFF"/>
        <bgColor indexed="64"/>
      </patternFill>
    </fill>
    <fill>
      <patternFill patternType="solid">
        <fgColor theme="7" tint="0.59999389629810485"/>
        <bgColor indexed="64"/>
      </patternFill>
    </fill>
    <fill>
      <patternFill patternType="solid">
        <fgColor rgb="FF99CCFF"/>
        <bgColor indexed="64"/>
      </patternFill>
    </fill>
    <fill>
      <patternFill patternType="solid">
        <fgColor rgb="FF99CC00"/>
        <bgColor indexed="64"/>
      </patternFill>
    </fill>
    <fill>
      <patternFill patternType="solid">
        <fgColor rgb="FFFF9933"/>
        <bgColor indexed="64"/>
      </patternFill>
    </fill>
    <fill>
      <patternFill patternType="solid">
        <fgColor rgb="FFCCECFF"/>
        <bgColor indexed="64"/>
      </patternFill>
    </fill>
    <fill>
      <patternFill patternType="solid">
        <fgColor theme="4" tint="0.79998168889431442"/>
        <bgColor indexed="64"/>
      </patternFill>
    </fill>
    <fill>
      <patternFill patternType="solid">
        <fgColor rgb="FFFF0000"/>
        <bgColor indexed="64"/>
      </patternFill>
    </fill>
    <fill>
      <patternFill patternType="solid">
        <fgColor rgb="FF00B0F0"/>
        <bgColor indexed="64"/>
      </patternFill>
    </fill>
    <fill>
      <patternFill patternType="solid">
        <fgColor theme="1"/>
        <bgColor indexed="64"/>
      </patternFill>
    </fill>
    <fill>
      <patternFill patternType="solid">
        <fgColor rgb="FF92D050"/>
        <bgColor indexed="64"/>
      </patternFill>
    </fill>
    <fill>
      <patternFill patternType="solid">
        <fgColor theme="1" tint="0.499984740745262"/>
        <bgColor indexed="64"/>
      </patternFill>
    </fill>
    <fill>
      <patternFill patternType="solid">
        <fgColor theme="9" tint="0.79998168889431442"/>
        <bgColor indexed="64"/>
      </patternFill>
    </fill>
  </fills>
  <borders count="82">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auto="1"/>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right style="thin">
        <color indexed="64"/>
      </right>
      <top style="hair">
        <color indexed="64"/>
      </top>
      <bottom style="hair">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medium">
        <color auto="1"/>
      </left>
      <right style="medium">
        <color auto="1"/>
      </right>
      <top style="medium">
        <color auto="1"/>
      </top>
      <bottom style="medium">
        <color auto="1"/>
      </bottom>
      <diagonal/>
    </border>
    <border>
      <left style="medium">
        <color indexed="64"/>
      </left>
      <right/>
      <top/>
      <bottom/>
      <diagonal/>
    </border>
    <border>
      <left/>
      <right style="medium">
        <color indexed="64"/>
      </right>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otted">
        <color indexed="64"/>
      </top>
      <bottom style="medium">
        <color indexed="64"/>
      </bottom>
      <diagonal/>
    </border>
    <border>
      <left style="medium">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bottom style="medium">
        <color indexed="64"/>
      </bottom>
      <diagonal/>
    </border>
    <border>
      <left style="dotted">
        <color indexed="64"/>
      </left>
      <right style="medium">
        <color indexed="64"/>
      </right>
      <top style="thin">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bottom style="hair">
        <color indexed="64"/>
      </bottom>
      <diagonal/>
    </border>
  </borders>
  <cellStyleXfs count="4">
    <xf numFmtId="0" fontId="0" fillId="0" borderId="0">
      <alignment vertical="center"/>
    </xf>
    <xf numFmtId="0" fontId="3" fillId="2" borderId="9">
      <alignment horizontal="center" vertical="center"/>
    </xf>
    <xf numFmtId="0" fontId="2" fillId="0" borderId="45">
      <alignment vertical="center"/>
    </xf>
    <xf numFmtId="0" fontId="3" fillId="2" borderId="45">
      <alignment horizontal="center" vertical="center"/>
    </xf>
  </cellStyleXfs>
  <cellXfs count="249">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3" fillId="0" borderId="0" xfId="0" quotePrefix="1" applyFont="1">
      <alignment vertical="center"/>
    </xf>
    <xf numFmtId="0" fontId="6" fillId="0" borderId="0" xfId="0" applyFont="1">
      <alignment vertical="center"/>
    </xf>
    <xf numFmtId="0" fontId="0" fillId="2" borderId="10" xfId="0" applyFill="1" applyBorder="1" applyAlignment="1">
      <alignment horizontal="center" vertical="center"/>
    </xf>
    <xf numFmtId="0" fontId="0" fillId="2" borderId="10" xfId="0" applyFill="1" applyBorder="1" applyAlignment="1">
      <alignment horizontal="left" vertical="center"/>
    </xf>
    <xf numFmtId="0" fontId="0" fillId="0" borderId="21" xfId="0" applyBorder="1">
      <alignment vertical="center"/>
    </xf>
    <xf numFmtId="0" fontId="0" fillId="0" borderId="21" xfId="0" applyBorder="1" applyAlignment="1">
      <alignment horizontal="center" vertical="center"/>
    </xf>
    <xf numFmtId="0" fontId="0" fillId="4" borderId="9" xfId="0" applyFill="1" applyBorder="1">
      <alignment vertical="center"/>
    </xf>
    <xf numFmtId="0" fontId="0" fillId="4" borderId="10" xfId="0" applyFill="1" applyBorder="1">
      <alignment vertical="center"/>
    </xf>
    <xf numFmtId="0" fontId="0" fillId="5" borderId="10" xfId="0" applyFill="1" applyBorder="1" applyAlignment="1">
      <alignment horizontal="center"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7" fillId="0" borderId="0" xfId="0" applyFont="1">
      <alignment vertical="center"/>
    </xf>
    <xf numFmtId="0" fontId="8" fillId="0" borderId="0" xfId="0" applyFont="1">
      <alignment vertical="center"/>
    </xf>
    <xf numFmtId="0" fontId="0" fillId="6" borderId="10" xfId="0" applyFill="1" applyBorder="1" applyAlignment="1">
      <alignment horizontal="left" vertical="center"/>
    </xf>
    <xf numFmtId="0" fontId="0" fillId="6" borderId="10" xfId="0" applyFill="1" applyBorder="1">
      <alignment vertical="center"/>
    </xf>
    <xf numFmtId="0" fontId="0" fillId="7" borderId="20" xfId="0" applyFill="1" applyBorder="1">
      <alignment vertical="center"/>
    </xf>
    <xf numFmtId="0" fontId="0" fillId="7" borderId="22" xfId="0" applyFill="1" applyBorder="1">
      <alignment vertical="center"/>
    </xf>
    <xf numFmtId="0" fontId="0" fillId="0" borderId="37" xfId="0" applyBorder="1">
      <alignment vertical="center"/>
    </xf>
    <xf numFmtId="0" fontId="0" fillId="0" borderId="38" xfId="0" applyBorder="1">
      <alignment vertical="center"/>
    </xf>
    <xf numFmtId="0" fontId="9" fillId="0" borderId="0" xfId="0" quotePrefix="1" applyFont="1">
      <alignment vertical="center"/>
    </xf>
    <xf numFmtId="0" fontId="17" fillId="0" borderId="0" xfId="0" applyFont="1">
      <alignment vertical="center"/>
    </xf>
    <xf numFmtId="0" fontId="16" fillId="0" borderId="0" xfId="0" applyFont="1">
      <alignment vertical="center"/>
    </xf>
    <xf numFmtId="0" fontId="10" fillId="0" borderId="0" xfId="0" applyFont="1" applyAlignment="1">
      <alignment vertical="center" wrapText="1"/>
    </xf>
    <xf numFmtId="0" fontId="4" fillId="0" borderId="0" xfId="0" applyFont="1" applyAlignment="1">
      <alignment horizontal="right" vertical="center"/>
    </xf>
    <xf numFmtId="0" fontId="2" fillId="0" borderId="0" xfId="0" applyFont="1" applyAlignment="1">
      <alignment horizontal="right" vertical="center"/>
    </xf>
    <xf numFmtId="0" fontId="0" fillId="0" borderId="37" xfId="0" applyBorder="1" applyAlignment="1">
      <alignment horizontal="center" vertical="center"/>
    </xf>
    <xf numFmtId="0" fontId="2" fillId="0" borderId="0" xfId="0" applyFont="1" applyAlignment="1">
      <alignment vertical="center" shrinkToFit="1"/>
    </xf>
    <xf numFmtId="0" fontId="3" fillId="0" borderId="0" xfId="0" applyFont="1" applyAlignment="1">
      <alignment vertical="center" wrapText="1"/>
    </xf>
    <xf numFmtId="0" fontId="8" fillId="0" borderId="0" xfId="0" applyFont="1" applyAlignment="1">
      <alignment horizontal="left" vertical="center" wrapText="1"/>
    </xf>
    <xf numFmtId="0" fontId="12" fillId="0" borderId="0" xfId="0" applyFont="1">
      <alignment vertical="center"/>
    </xf>
    <xf numFmtId="0" fontId="21" fillId="0" borderId="0" xfId="0" applyFont="1">
      <alignment vertical="center"/>
    </xf>
    <xf numFmtId="0" fontId="0" fillId="0" borderId="0" xfId="0" applyAlignment="1">
      <alignment vertical="center" wrapText="1"/>
    </xf>
    <xf numFmtId="0" fontId="21" fillId="0" borderId="0" xfId="0" applyFont="1" applyAlignment="1">
      <alignment vertical="center" wrapText="1"/>
    </xf>
    <xf numFmtId="0" fontId="13" fillId="0" borderId="0" xfId="0" applyFont="1" applyAlignment="1">
      <alignment horizontal="left" vertical="center" wrapText="1"/>
    </xf>
    <xf numFmtId="0" fontId="19" fillId="0" borderId="0" xfId="0" applyFont="1">
      <alignment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0" xfId="0" quotePrefix="1">
      <alignment vertical="center"/>
    </xf>
    <xf numFmtId="0" fontId="26" fillId="0" borderId="0" xfId="0" applyFont="1" applyAlignment="1">
      <alignment horizontal="right" vertical="center"/>
    </xf>
    <xf numFmtId="0" fontId="2" fillId="8" borderId="0" xfId="0" applyFont="1" applyFill="1">
      <alignment vertical="center"/>
    </xf>
    <xf numFmtId="0" fontId="3" fillId="2" borderId="45" xfId="0" applyFont="1" applyFill="1" applyBorder="1" applyAlignment="1">
      <alignment horizontal="center" vertical="center"/>
    </xf>
    <xf numFmtId="0" fontId="5" fillId="2" borderId="45" xfId="0" applyFont="1" applyFill="1" applyBorder="1" applyAlignment="1">
      <alignment horizontal="center" vertical="center"/>
    </xf>
    <xf numFmtId="0" fontId="12" fillId="0" borderId="0" xfId="0" applyFont="1" applyAlignment="1">
      <alignment horizontal="left" vertical="top"/>
    </xf>
    <xf numFmtId="0" fontId="3" fillId="0" borderId="0" xfId="0" applyFont="1" applyAlignment="1">
      <alignment vertical="center" shrinkToFit="1"/>
    </xf>
    <xf numFmtId="0" fontId="6" fillId="0" borderId="0" xfId="0" applyFont="1" applyAlignment="1">
      <alignment vertical="center" shrinkToFit="1"/>
    </xf>
    <xf numFmtId="0" fontId="2" fillId="0" borderId="20"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24" xfId="0" applyFont="1" applyBorder="1">
      <alignment vertical="center"/>
    </xf>
    <xf numFmtId="0" fontId="2" fillId="0" borderId="25" xfId="0" applyFont="1" applyBorder="1">
      <alignment vertical="center"/>
    </xf>
    <xf numFmtId="0" fontId="15" fillId="0" borderId="25" xfId="0" applyFont="1" applyBorder="1">
      <alignment vertical="center"/>
    </xf>
    <xf numFmtId="0" fontId="2" fillId="0" borderId="26" xfId="0" applyFont="1" applyBorder="1">
      <alignment vertical="center"/>
    </xf>
    <xf numFmtId="0" fontId="3" fillId="0" borderId="0" xfId="0" applyFont="1" applyAlignment="1">
      <alignment horizontal="left" vertical="center"/>
    </xf>
    <xf numFmtId="0" fontId="32" fillId="0" borderId="0" xfId="0" applyFont="1">
      <alignment vertical="center"/>
    </xf>
    <xf numFmtId="0" fontId="33" fillId="0" borderId="0" xfId="0" applyFont="1" applyAlignment="1">
      <alignment horizontal="left" vertical="center"/>
    </xf>
    <xf numFmtId="0" fontId="0" fillId="0" borderId="44" xfId="0" applyBorder="1" applyAlignment="1">
      <alignment horizontal="center" vertical="center"/>
    </xf>
    <xf numFmtId="0" fontId="0" fillId="12" borderId="10" xfId="0" applyFill="1" applyBorder="1">
      <alignment vertical="center"/>
    </xf>
    <xf numFmtId="0" fontId="0" fillId="0" borderId="25" xfId="0" applyBorder="1" applyAlignment="1">
      <alignment horizontal="center" vertical="center"/>
    </xf>
    <xf numFmtId="0" fontId="0" fillId="13" borderId="10" xfId="0" applyFill="1" applyBorder="1">
      <alignment vertical="center"/>
    </xf>
    <xf numFmtId="0" fontId="0" fillId="8" borderId="10" xfId="0" applyFill="1" applyBorder="1">
      <alignment vertical="center"/>
    </xf>
    <xf numFmtId="0" fontId="0" fillId="8" borderId="10" xfId="0" applyFill="1" applyBorder="1" applyAlignment="1">
      <alignment horizontal="center" vertical="center"/>
    </xf>
    <xf numFmtId="0" fontId="0" fillId="8" borderId="10" xfId="0" applyFill="1" applyBorder="1" applyAlignment="1">
      <alignment horizontal="left" vertical="center"/>
    </xf>
    <xf numFmtId="0" fontId="0" fillId="0" borderId="26" xfId="0" applyBorder="1">
      <alignment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49" xfId="0" applyBorder="1">
      <alignment vertical="center"/>
    </xf>
    <xf numFmtId="0" fontId="0" fillId="0" borderId="49" xfId="0" applyBorder="1" applyAlignment="1">
      <alignment horizontal="center" vertical="center"/>
    </xf>
    <xf numFmtId="0" fontId="0" fillId="0" borderId="50" xfId="0" applyBorder="1">
      <alignment vertical="center"/>
    </xf>
    <xf numFmtId="0" fontId="0" fillId="0" borderId="51" xfId="0" applyBorder="1" applyAlignment="1">
      <alignment horizontal="center" vertical="center"/>
    </xf>
    <xf numFmtId="0" fontId="0" fillId="0" borderId="24" xfId="0" applyBorder="1" applyAlignment="1">
      <alignment horizontal="center" vertical="center"/>
    </xf>
    <xf numFmtId="0" fontId="0" fillId="0" borderId="48" xfId="0" applyBorder="1">
      <alignment vertical="center"/>
    </xf>
    <xf numFmtId="0" fontId="0" fillId="0" borderId="52" xfId="0" applyBorder="1" applyAlignment="1">
      <alignment horizontal="center" vertical="center"/>
    </xf>
    <xf numFmtId="0" fontId="0" fillId="0" borderId="32" xfId="0" applyBorder="1" applyAlignment="1">
      <alignment horizontal="center" vertical="center"/>
    </xf>
    <xf numFmtId="0" fontId="0" fillId="5" borderId="11" xfId="0" applyFill="1" applyBorder="1" applyAlignment="1">
      <alignment horizontal="center"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0" fontId="0" fillId="0" borderId="13" xfId="0" applyBorder="1">
      <alignment vertical="center"/>
    </xf>
    <xf numFmtId="0" fontId="0" fillId="14" borderId="13" xfId="0" applyFill="1" applyBorder="1">
      <alignment vertical="center"/>
    </xf>
    <xf numFmtId="0" fontId="0" fillId="0" borderId="8" xfId="0" applyBorder="1" applyAlignment="1">
      <alignment horizontal="center" vertical="center"/>
    </xf>
    <xf numFmtId="0" fontId="0" fillId="0" borderId="8" xfId="0" applyBorder="1">
      <alignment vertical="center"/>
    </xf>
    <xf numFmtId="0" fontId="0" fillId="14" borderId="8" xfId="0" applyFill="1"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9" xfId="0" applyBorder="1" applyAlignment="1">
      <alignment horizontal="center" vertical="center"/>
    </xf>
    <xf numFmtId="0" fontId="0" fillId="0" borderId="64" xfId="0" applyBorder="1" applyAlignment="1">
      <alignment horizontal="center" vertical="center"/>
    </xf>
    <xf numFmtId="0" fontId="0" fillId="0" borderId="45"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66" xfId="0" applyBorder="1">
      <alignment vertical="center"/>
    </xf>
    <xf numFmtId="0" fontId="0" fillId="0" borderId="67" xfId="0" applyBorder="1">
      <alignment vertical="center"/>
    </xf>
    <xf numFmtId="0" fontId="0" fillId="0" borderId="64" xfId="0" applyBorder="1">
      <alignment vertical="center"/>
    </xf>
    <xf numFmtId="0" fontId="0" fillId="0" borderId="68" xfId="0" applyBorder="1">
      <alignment vertical="center"/>
    </xf>
    <xf numFmtId="0" fontId="0" fillId="0" borderId="69" xfId="0" applyBorder="1">
      <alignment vertical="center"/>
    </xf>
    <xf numFmtId="0" fontId="0" fillId="0" borderId="4"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lignment vertical="center"/>
    </xf>
    <xf numFmtId="0" fontId="0" fillId="0" borderId="74" xfId="0" applyBorder="1">
      <alignment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74" xfId="0" applyBorder="1" applyAlignment="1">
      <alignment horizontal="center" vertical="center"/>
    </xf>
    <xf numFmtId="0" fontId="0" fillId="0" borderId="10" xfId="0" applyBorder="1" applyAlignment="1">
      <alignment horizontal="center" vertical="center"/>
    </xf>
    <xf numFmtId="0" fontId="0" fillId="0" borderId="81" xfId="0" applyBorder="1">
      <alignment vertical="center"/>
    </xf>
    <xf numFmtId="0" fontId="0" fillId="13" borderId="10" xfId="0" applyFill="1" applyBorder="1" applyAlignment="1">
      <alignment horizontal="lef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1" xfId="0" applyFill="1" applyBorder="1" applyAlignment="1">
      <alignment horizontal="center" vertical="center"/>
    </xf>
    <xf numFmtId="0" fontId="0" fillId="7" borderId="10" xfId="0" applyFill="1" applyBorder="1">
      <alignment vertical="center"/>
    </xf>
    <xf numFmtId="0" fontId="0" fillId="7" borderId="11" xfId="0" applyFill="1" applyBorder="1">
      <alignment vertical="center"/>
    </xf>
    <xf numFmtId="0" fontId="35" fillId="7" borderId="9" xfId="0" applyFont="1" applyFill="1" applyBorder="1">
      <alignment vertical="center"/>
    </xf>
    <xf numFmtId="0" fontId="36" fillId="5" borderId="9" xfId="0" applyFont="1" applyFill="1" applyBorder="1" applyAlignment="1">
      <alignment horizontal="left" vertical="center"/>
    </xf>
    <xf numFmtId="0" fontId="36" fillId="8" borderId="10" xfId="0" applyFont="1" applyFill="1" applyBorder="1">
      <alignment vertical="center"/>
    </xf>
    <xf numFmtId="0" fontId="0" fillId="7" borderId="23" xfId="0" applyFill="1" applyBorder="1">
      <alignment vertical="center"/>
    </xf>
    <xf numFmtId="0" fontId="0" fillId="0" borderId="32" xfId="0" applyBorder="1">
      <alignment vertical="center"/>
    </xf>
    <xf numFmtId="0" fontId="24" fillId="11" borderId="0" xfId="0" applyFont="1" applyFill="1" applyAlignment="1">
      <alignment horizontal="center" vertical="center"/>
    </xf>
    <xf numFmtId="0" fontId="25" fillId="0" borderId="0" xfId="0" applyFont="1" applyAlignment="1">
      <alignment horizontal="right" vertical="center"/>
    </xf>
    <xf numFmtId="0" fontId="26" fillId="0" borderId="0" xfId="0" applyFont="1" applyAlignment="1">
      <alignment horizontal="right" vertical="center"/>
    </xf>
    <xf numFmtId="0" fontId="40" fillId="0" borderId="0" xfId="0" applyFont="1" applyAlignment="1">
      <alignment horizontal="left" vertical="center"/>
    </xf>
    <xf numFmtId="0" fontId="41" fillId="0" borderId="0" xfId="0" applyFont="1" applyAlignment="1">
      <alignment horizontal="left" vertical="center"/>
    </xf>
    <xf numFmtId="0" fontId="2" fillId="0" borderId="2" xfId="0" applyFont="1" applyBorder="1" applyAlignment="1">
      <alignment horizontal="distributed" vertical="center"/>
    </xf>
    <xf numFmtId="0" fontId="2" fillId="0" borderId="4" xfId="0" applyFont="1" applyBorder="1" applyAlignment="1">
      <alignment horizontal="distributed" vertical="center"/>
    </xf>
    <xf numFmtId="0" fontId="2" fillId="0" borderId="3" xfId="0" applyFont="1" applyBorder="1" applyAlignment="1">
      <alignment horizontal="distributed" vertical="center"/>
    </xf>
    <xf numFmtId="0" fontId="2" fillId="2" borderId="6" xfId="0" applyFont="1" applyFill="1" applyBorder="1">
      <alignment vertical="center"/>
    </xf>
    <xf numFmtId="0" fontId="2" fillId="2" borderId="7" xfId="0" applyFont="1" applyFill="1" applyBorder="1">
      <alignment vertical="center"/>
    </xf>
    <xf numFmtId="0" fontId="2" fillId="2" borderId="1" xfId="0" applyFont="1" applyFill="1" applyBorder="1">
      <alignment vertical="center"/>
    </xf>
    <xf numFmtId="0" fontId="2" fillId="0" borderId="1" xfId="0" applyFont="1" applyBorder="1">
      <alignment vertical="center"/>
    </xf>
    <xf numFmtId="0" fontId="21" fillId="0" borderId="0" xfId="0" applyFont="1">
      <alignment vertical="center"/>
    </xf>
    <xf numFmtId="0" fontId="0" fillId="0" borderId="0" xfId="0">
      <alignment vertical="center"/>
    </xf>
    <xf numFmtId="0" fontId="3" fillId="0" borderId="0" xfId="0" applyFont="1">
      <alignment vertical="center"/>
    </xf>
    <xf numFmtId="0" fontId="2" fillId="0" borderId="0" xfId="0" applyFont="1">
      <alignment vertical="center"/>
    </xf>
    <xf numFmtId="0" fontId="3" fillId="0" borderId="0" xfId="0" applyFont="1" applyAlignment="1">
      <alignment horizontal="left" vertical="center"/>
    </xf>
    <xf numFmtId="0" fontId="27" fillId="0" borderId="0" xfId="0" applyFont="1" applyAlignment="1">
      <alignment horizontal="right" vertical="center"/>
    </xf>
    <xf numFmtId="0" fontId="28" fillId="0" borderId="0" xfId="0" applyFont="1" applyAlignment="1">
      <alignment horizontal="right" vertical="center"/>
    </xf>
    <xf numFmtId="0" fontId="2" fillId="2" borderId="2" xfId="0" applyFont="1" applyFill="1" applyBorder="1">
      <alignment vertical="center"/>
    </xf>
    <xf numFmtId="0" fontId="2" fillId="2" borderId="4" xfId="0" applyFont="1" applyFill="1" applyBorder="1">
      <alignment vertical="center"/>
    </xf>
    <xf numFmtId="0" fontId="2" fillId="0" borderId="3" xfId="0" applyFont="1" applyBorder="1">
      <alignment vertical="center"/>
    </xf>
    <xf numFmtId="0" fontId="2" fillId="8" borderId="0" xfId="0" applyFont="1" applyFill="1" applyAlignment="1">
      <alignment vertical="center" wrapText="1"/>
    </xf>
    <xf numFmtId="0" fontId="19" fillId="0" borderId="0" xfId="0" applyFont="1" applyAlignment="1">
      <alignment horizontal="left" vertical="center"/>
    </xf>
    <xf numFmtId="0" fontId="12" fillId="0" borderId="0" xfId="0" applyFont="1" applyAlignment="1">
      <alignment vertical="center" wrapText="1"/>
    </xf>
    <xf numFmtId="0" fontId="12"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vertical="top" wrapText="1"/>
    </xf>
    <xf numFmtId="0" fontId="12" fillId="0" borderId="0" xfId="0" applyFont="1" applyAlignment="1">
      <alignment vertical="top" wrapText="1"/>
    </xf>
    <xf numFmtId="0" fontId="19" fillId="0" borderId="0" xfId="0" applyFont="1" applyAlignment="1">
      <alignment horizontal="left" vertical="top"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18" fillId="0" borderId="0" xfId="0" applyFont="1">
      <alignment vertical="center"/>
    </xf>
    <xf numFmtId="0" fontId="13" fillId="0" borderId="0" xfId="0" applyFont="1">
      <alignment vertical="center"/>
    </xf>
    <xf numFmtId="0" fontId="19" fillId="0" borderId="0" xfId="0" applyFont="1" applyAlignment="1">
      <alignment horizontal="left" vertical="center" wrapText="1"/>
    </xf>
    <xf numFmtId="0" fontId="22" fillId="0" borderId="0" xfId="0" applyFont="1" applyAlignment="1">
      <alignment horizontal="left" vertical="center"/>
    </xf>
    <xf numFmtId="0" fontId="21" fillId="0" borderId="0" xfId="0" applyFont="1" applyAlignment="1">
      <alignment vertical="center" wrapText="1"/>
    </xf>
    <xf numFmtId="0" fontId="0" fillId="0" borderId="0" xfId="0" applyAlignment="1">
      <alignment vertical="center" wrapText="1"/>
    </xf>
    <xf numFmtId="0" fontId="0" fillId="0" borderId="5" xfId="0" applyBorder="1">
      <alignment vertical="center"/>
    </xf>
    <xf numFmtId="0" fontId="8" fillId="0" borderId="0" xfId="0" applyFont="1" applyAlignment="1">
      <alignment horizontal="left" vertical="center"/>
    </xf>
    <xf numFmtId="0" fontId="12" fillId="0" borderId="0" xfId="0" applyFont="1" applyAlignment="1">
      <alignment horizontal="left" vertical="top"/>
    </xf>
    <xf numFmtId="0" fontId="29" fillId="0" borderId="0" xfId="0" applyFont="1" applyAlignment="1">
      <alignment horizontal="left" vertical="top" wrapText="1"/>
    </xf>
    <xf numFmtId="0" fontId="3" fillId="0" borderId="0" xfId="0" applyFont="1" applyAlignment="1">
      <alignment vertical="center" wrapText="1"/>
    </xf>
    <xf numFmtId="0" fontId="2" fillId="0" borderId="0" xfId="0" applyFont="1" applyAlignment="1">
      <alignment vertical="center" wrapText="1"/>
    </xf>
    <xf numFmtId="0" fontId="12" fillId="15" borderId="39" xfId="0" applyFont="1" applyFill="1" applyBorder="1" applyAlignment="1">
      <alignment horizontal="left" vertical="center" wrapText="1"/>
    </xf>
    <xf numFmtId="0" fontId="12" fillId="15" borderId="40" xfId="0" applyFont="1" applyFill="1" applyBorder="1" applyAlignment="1">
      <alignment horizontal="left" vertical="center" wrapText="1"/>
    </xf>
    <xf numFmtId="0" fontId="12" fillId="15" borderId="41" xfId="0" applyFont="1" applyFill="1" applyBorder="1" applyAlignment="1">
      <alignment horizontal="left" vertical="center" wrapText="1"/>
    </xf>
    <xf numFmtId="0" fontId="6" fillId="8" borderId="0" xfId="0" applyFont="1" applyFill="1" applyAlignment="1">
      <alignment vertical="center" wrapText="1"/>
    </xf>
    <xf numFmtId="0" fontId="3" fillId="0" borderId="0" xfId="0" applyFont="1" applyAlignment="1">
      <alignment horizontal="left" vertical="center" shrinkToFit="1"/>
    </xf>
    <xf numFmtId="0" fontId="12" fillId="0" borderId="0" xfId="0" applyFont="1" applyAlignment="1">
      <alignment horizontal="center" vertical="center" shrinkToFit="1"/>
    </xf>
    <xf numFmtId="0" fontId="2" fillId="8" borderId="0" xfId="0" applyFont="1" applyFill="1" applyAlignment="1">
      <alignment horizontal="left" vertical="center" wrapText="1"/>
    </xf>
    <xf numFmtId="0" fontId="29" fillId="0" borderId="0" xfId="0" applyFont="1" applyAlignment="1">
      <alignment vertical="center" wrapText="1"/>
    </xf>
    <xf numFmtId="0" fontId="3" fillId="0" borderId="0" xfId="0" applyFont="1" applyAlignment="1">
      <alignment vertical="center" shrinkToFit="1"/>
    </xf>
    <xf numFmtId="0" fontId="2" fillId="0" borderId="0" xfId="0" applyFont="1" applyAlignment="1">
      <alignment vertical="center" shrinkToFit="1"/>
    </xf>
    <xf numFmtId="0" fontId="29" fillId="0" borderId="0" xfId="0" applyFont="1" applyAlignment="1">
      <alignment horizontal="left" vertical="center" wrapText="1"/>
    </xf>
    <xf numFmtId="0" fontId="19" fillId="0" borderId="0" xfId="0" applyFont="1" applyAlignment="1">
      <alignment vertical="center" wrapText="1"/>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0" fillId="0" borderId="0" xfId="0" applyFont="1" applyAlignment="1">
      <alignment horizontal="left" vertical="center" wrapText="1"/>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lignment vertical="center"/>
    </xf>
    <xf numFmtId="0" fontId="2" fillId="0" borderId="23" xfId="0" applyFont="1" applyBorder="1">
      <alignment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lignment vertical="center"/>
    </xf>
    <xf numFmtId="0" fontId="2" fillId="0" borderId="11" xfId="0" applyFont="1" applyBorder="1">
      <alignment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lignment vertical="center"/>
    </xf>
    <xf numFmtId="0" fontId="2" fillId="0" borderId="26" xfId="0" applyFont="1" applyBorder="1">
      <alignment vertical="center"/>
    </xf>
    <xf numFmtId="0" fontId="3" fillId="0" borderId="0" xfId="0" applyFont="1" applyAlignment="1">
      <alignment horizontal="left" vertical="center" wrapText="1"/>
    </xf>
    <xf numFmtId="0" fontId="31" fillId="0" borderId="0" xfId="0" applyFont="1" applyAlignment="1">
      <alignment vertical="center" wrapText="1"/>
    </xf>
    <xf numFmtId="0" fontId="10" fillId="0" borderId="0" xfId="0" applyFont="1" applyAlignment="1">
      <alignment vertical="center" wrapText="1"/>
    </xf>
    <xf numFmtId="0" fontId="23" fillId="9" borderId="0" xfId="0" applyFont="1" applyFill="1" applyAlignment="1">
      <alignment horizontal="left" vertical="center"/>
    </xf>
    <xf numFmtId="0" fontId="0" fillId="0" borderId="0" xfId="0" applyAlignment="1">
      <alignment horizontal="left" vertical="top" wrapText="1"/>
    </xf>
    <xf numFmtId="0" fontId="0" fillId="0" borderId="0" xfId="0" applyAlignment="1">
      <alignment horizontal="left" vertical="top"/>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20" xfId="0" applyBorder="1">
      <alignment vertical="center"/>
    </xf>
    <xf numFmtId="0" fontId="0" fillId="0" borderId="22" xfId="0" applyBorder="1">
      <alignment vertical="center"/>
    </xf>
    <xf numFmtId="0" fontId="0" fillId="0" borderId="23" xfId="0" applyBorder="1">
      <alignment vertical="center"/>
    </xf>
    <xf numFmtId="0" fontId="0" fillId="0" borderId="46" xfId="0" applyBorder="1">
      <alignment vertical="center"/>
    </xf>
    <xf numFmtId="0" fontId="0" fillId="0" borderId="47"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37" fillId="10" borderId="33" xfId="0" applyFont="1" applyFill="1" applyBorder="1" applyAlignment="1">
      <alignment vertical="top" wrapText="1"/>
    </xf>
    <xf numFmtId="0" fontId="38" fillId="10" borderId="31" xfId="0" applyFont="1" applyFill="1" applyBorder="1" applyAlignment="1">
      <alignment vertical="top" wrapText="1"/>
    </xf>
    <xf numFmtId="0" fontId="38" fillId="10" borderId="32" xfId="0" applyFont="1" applyFill="1" applyBorder="1" applyAlignment="1">
      <alignment vertical="top"/>
    </xf>
    <xf numFmtId="0" fontId="0" fillId="0" borderId="12"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vertical="center" wrapText="1"/>
    </xf>
    <xf numFmtId="0" fontId="15" fillId="0" borderId="13" xfId="0" applyFont="1" applyBorder="1" applyAlignment="1">
      <alignment horizontal="center" vertical="center" wrapText="1"/>
    </xf>
    <xf numFmtId="0" fontId="15" fillId="0" borderId="8" xfId="0" applyFont="1" applyBorder="1" applyAlignment="1">
      <alignment vertical="center" wrapText="1"/>
    </xf>
    <xf numFmtId="0" fontId="15" fillId="0" borderId="18" xfId="0" applyFont="1" applyBorder="1" applyAlignment="1">
      <alignment vertical="center" wrapText="1"/>
    </xf>
    <xf numFmtId="0" fontId="0" fillId="0" borderId="14" xfId="0" applyBorder="1" applyAlignment="1">
      <alignment horizontal="center" vertical="center" wrapText="1"/>
    </xf>
    <xf numFmtId="0" fontId="0" fillId="0" borderId="16" xfId="0" applyBorder="1" applyAlignment="1">
      <alignment vertical="center" wrapText="1"/>
    </xf>
    <xf numFmtId="0" fontId="0" fillId="0" borderId="19" xfId="0" applyBorder="1" applyAlignment="1">
      <alignment vertical="center" wrapText="1"/>
    </xf>
    <xf numFmtId="0" fontId="35" fillId="3" borderId="9" xfId="0" applyFont="1" applyFill="1" applyBorder="1" applyAlignment="1">
      <alignment horizontal="left" vertical="center" wrapText="1"/>
    </xf>
    <xf numFmtId="0" fontId="39" fillId="0" borderId="10" xfId="0" applyFont="1" applyBorder="1" applyAlignment="1">
      <alignment vertical="center" wrapText="1"/>
    </xf>
    <xf numFmtId="0" fontId="39" fillId="0" borderId="11" xfId="0" applyFont="1" applyBorder="1" applyAlignment="1">
      <alignment vertical="center" wrapText="1"/>
    </xf>
    <xf numFmtId="0" fontId="0" fillId="4" borderId="9"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9" xfId="0" applyBorder="1" applyAlignment="1">
      <alignment horizontal="center" vertical="center"/>
    </xf>
  </cellXfs>
  <cellStyles count="4">
    <cellStyle name="スタイル 1" xfId="1"/>
    <cellStyle name="スタイル 2" xfId="2"/>
    <cellStyle name="スタイル 3" xfId="3"/>
    <cellStyle name="標準" xfId="0" builtinId="0"/>
  </cellStyles>
  <dxfs count="33">
    <dxf>
      <fill>
        <patternFill>
          <bgColor rgb="FFFFFF00"/>
        </patternFill>
      </fill>
    </dxf>
    <dxf>
      <font>
        <strike val="0"/>
        <color theme="0"/>
      </font>
      <fill>
        <patternFill>
          <bgColor theme="0"/>
        </patternFill>
      </fill>
      <border>
        <left/>
        <right/>
        <top/>
        <bottom/>
      </border>
    </dxf>
    <dxf>
      <font>
        <color rgb="FFFF0000"/>
      </font>
      <fill>
        <patternFill patternType="none">
          <fgColor indexed="64"/>
          <bgColor auto="1"/>
        </patternFill>
      </fill>
    </dxf>
    <dxf>
      <font>
        <color auto="1"/>
      </font>
      <fill>
        <patternFill patternType="solid">
          <bgColor theme="1"/>
        </patternFill>
      </fill>
    </dxf>
    <dxf>
      <fill>
        <patternFill>
          <bgColor theme="1"/>
        </patternFill>
      </fill>
    </dxf>
    <dxf>
      <fill>
        <patternFill>
          <bgColor theme="1"/>
        </patternFill>
      </fill>
    </dxf>
    <dxf>
      <font>
        <color rgb="FFFF0000"/>
      </font>
      <numFmt numFmtId="0" formatCode="General"/>
    </dxf>
    <dxf>
      <font>
        <color auto="1"/>
      </font>
      <fill>
        <patternFill patternType="none">
          <bgColor auto="1"/>
        </patternFill>
      </fill>
      <border>
        <left/>
        <right/>
        <top/>
        <bottom/>
      </border>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rgb="FFFFFF00"/>
        </patternFill>
      </fill>
    </dxf>
    <dxf>
      <font>
        <color rgb="FFFF0000"/>
      </font>
      <numFmt numFmtId="0" formatCode="General"/>
    </dxf>
    <dxf>
      <font>
        <color auto="1"/>
      </font>
      <fill>
        <patternFill patternType="none">
          <bgColor auto="1"/>
        </patternFill>
      </fill>
      <border>
        <left/>
        <right/>
        <top/>
        <bottom/>
      </border>
    </dxf>
    <dxf>
      <font>
        <color rgb="FFFF0000"/>
      </font>
      <numFmt numFmtId="0" formatCode="General"/>
    </dxf>
    <dxf>
      <font>
        <color rgb="FFFF0000"/>
      </font>
      <numFmt numFmtId="0" formatCode="General"/>
    </dxf>
    <dxf>
      <font>
        <color rgb="FFFF0000"/>
      </font>
      <numFmt numFmtId="0" formatCode="Genera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theme="1"/>
        </patternFill>
      </fill>
      <border>
        <left/>
        <right/>
        <top/>
        <bottom/>
      </border>
    </dxf>
    <dxf>
      <font>
        <color auto="1"/>
      </font>
      <fill>
        <patternFill>
          <bgColor theme="1"/>
        </patternFill>
      </fill>
      <border>
        <left/>
        <right/>
        <top/>
        <bottom/>
      </border>
    </dxf>
    <dxf>
      <font>
        <color theme="1"/>
      </font>
      <fill>
        <patternFill>
          <bgColor theme="1"/>
        </patternFill>
      </fill>
      <border>
        <left/>
        <right/>
        <top/>
        <bottom/>
      </border>
    </dxf>
    <dxf>
      <font>
        <color auto="1"/>
      </font>
      <fill>
        <patternFill>
          <bgColor theme="1"/>
        </patternFill>
      </fill>
      <border>
        <left/>
        <right/>
        <top/>
        <bottom/>
      </border>
    </dxf>
  </dxfs>
  <tableStyles count="0" defaultTableStyle="TableStyleMedium2" defaultPivotStyle="PivotStyleLight16"/>
  <colors>
    <mruColors>
      <color rgb="FF0000FF"/>
      <color rgb="FFCCECFF"/>
      <color rgb="FF969696"/>
      <color rgb="FFC0C0C0"/>
      <color rgb="FF808080"/>
      <color rgb="FFDDDDDD"/>
      <color rgb="FFB2B2B2"/>
      <color rgb="FF99CC00"/>
      <color rgb="FF006600"/>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60960</xdr:rowOff>
    </xdr:from>
    <xdr:to>
      <xdr:col>8</xdr:col>
      <xdr:colOff>490384</xdr:colOff>
      <xdr:row>45</xdr:row>
      <xdr:rowOff>81161</xdr:rowOff>
    </xdr:to>
    <xdr:pic>
      <xdr:nvPicPr>
        <xdr:cNvPr id="3" name="図 2">
          <a:extLst>
            <a:ext uri="{FF2B5EF4-FFF2-40B4-BE49-F238E27FC236}">
              <a16:creationId xmlns:a16="http://schemas.microsoft.com/office/drawing/2014/main" xmlns="" id="{3E930E64-E7DC-8DC2-9444-2BC22BEB659D}"/>
            </a:ext>
          </a:extLst>
        </xdr:cNvPr>
        <xdr:cNvPicPr>
          <a:picLocks noChangeAspect="1"/>
        </xdr:cNvPicPr>
      </xdr:nvPicPr>
      <xdr:blipFill>
        <a:blip xmlns:r="http://schemas.openxmlformats.org/officeDocument/2006/relationships" r:embed="rId1" cstate="print"/>
        <a:stretch>
          <a:fillRect/>
        </a:stretch>
      </xdr:blipFill>
      <xdr:spPr>
        <a:xfrm>
          <a:off x="129540" y="60960"/>
          <a:ext cx="5725324" cy="82498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482600</xdr:colOff>
      <xdr:row>3</xdr:row>
      <xdr:rowOff>95205</xdr:rowOff>
    </xdr:from>
    <xdr:to>
      <xdr:col>12</xdr:col>
      <xdr:colOff>381000</xdr:colOff>
      <xdr:row>5</xdr:row>
      <xdr:rowOff>146185</xdr:rowOff>
    </xdr:to>
    <xdr:pic>
      <xdr:nvPicPr>
        <xdr:cNvPr id="12" name="図 11">
          <a:extLst>
            <a:ext uri="{FF2B5EF4-FFF2-40B4-BE49-F238E27FC236}">
              <a16:creationId xmlns:a16="http://schemas.microsoft.com/office/drawing/2014/main" xmlns="" id="{00000000-0008-0000-0200-00000C000000}"/>
            </a:ext>
          </a:extLst>
        </xdr:cNvPr>
        <xdr:cNvPicPr>
          <a:picLocks noChangeAspect="1"/>
        </xdr:cNvPicPr>
      </xdr:nvPicPr>
      <xdr:blipFill>
        <a:blip xmlns:r="http://schemas.openxmlformats.org/officeDocument/2006/relationships" r:embed="rId1" cstate="print"/>
        <a:stretch>
          <a:fillRect/>
        </a:stretch>
      </xdr:blipFill>
      <xdr:spPr>
        <a:xfrm>
          <a:off x="6426200" y="628605"/>
          <a:ext cx="1879600" cy="406580"/>
        </a:xfrm>
        <a:prstGeom prst="rect">
          <a:avLst/>
        </a:prstGeom>
      </xdr:spPr>
    </xdr:pic>
    <xdr:clientData/>
  </xdr:twoCellAnchor>
  <xdr:twoCellAnchor editAs="oneCell">
    <xdr:from>
      <xdr:col>9</xdr:col>
      <xdr:colOff>482600</xdr:colOff>
      <xdr:row>3</xdr:row>
      <xdr:rowOff>95205</xdr:rowOff>
    </xdr:from>
    <xdr:to>
      <xdr:col>12</xdr:col>
      <xdr:colOff>381000</xdr:colOff>
      <xdr:row>5</xdr:row>
      <xdr:rowOff>146185</xdr:rowOff>
    </xdr:to>
    <xdr:pic>
      <xdr:nvPicPr>
        <xdr:cNvPr id="2" name="図 1">
          <a:extLst>
            <a:ext uri="{FF2B5EF4-FFF2-40B4-BE49-F238E27FC236}">
              <a16:creationId xmlns:a16="http://schemas.microsoft.com/office/drawing/2014/main" xmlns="" id="{C5CD455A-E997-42E5-A0C4-5284709018D6}"/>
            </a:ext>
          </a:extLst>
        </xdr:cNvPr>
        <xdr:cNvPicPr>
          <a:picLocks noChangeAspect="1"/>
        </xdr:cNvPicPr>
      </xdr:nvPicPr>
      <xdr:blipFill>
        <a:blip xmlns:r="http://schemas.openxmlformats.org/officeDocument/2006/relationships" r:embed="rId1" cstate="print"/>
        <a:stretch>
          <a:fillRect/>
        </a:stretch>
      </xdr:blipFill>
      <xdr:spPr>
        <a:xfrm>
          <a:off x="6517640" y="643845"/>
          <a:ext cx="1910080" cy="4167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xdr:colOff>
      <xdr:row>9</xdr:row>
      <xdr:rowOff>91441</xdr:rowOff>
    </xdr:from>
    <xdr:to>
      <xdr:col>4</xdr:col>
      <xdr:colOff>15240</xdr:colOff>
      <xdr:row>19</xdr:row>
      <xdr:rowOff>213361</xdr:rowOff>
    </xdr:to>
    <xdr:sp macro="" textlink="">
      <xdr:nvSpPr>
        <xdr:cNvPr id="2" name="正方形/長方形 1">
          <a:extLst>
            <a:ext uri="{FF2B5EF4-FFF2-40B4-BE49-F238E27FC236}">
              <a16:creationId xmlns:a16="http://schemas.microsoft.com/office/drawing/2014/main" xmlns="" id="{61785083-07D9-4333-90BA-7AF301B63962}"/>
            </a:ext>
          </a:extLst>
        </xdr:cNvPr>
        <xdr:cNvSpPr/>
      </xdr:nvSpPr>
      <xdr:spPr>
        <a:xfrm>
          <a:off x="365760" y="2133601"/>
          <a:ext cx="6012180" cy="2407920"/>
        </a:xfrm>
        <a:prstGeom prst="rect">
          <a:avLst/>
        </a:prstGeom>
        <a:solidFill>
          <a:srgbClr val="CCFF33"/>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ＭＳ Ｐゴシック" panose="020B0600070205080204" pitchFamily="50" charset="-128"/>
              <a:ea typeface="ＭＳ Ｐゴシック" panose="020B0600070205080204" pitchFamily="50" charset="-128"/>
            </a:rPr>
            <a:t>ワークシートの削除、行又は列の挿入、</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データの入力、データの削除等の加工</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はしないでください。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AI216"/>
  <sheetViews>
    <sheetView showGridLines="0" tabSelected="1" view="pageBreakPreview" zoomScaleNormal="100" zoomScaleSheetLayoutView="100" workbookViewId="0">
      <selection activeCell="U98" sqref="U98"/>
    </sheetView>
  </sheetViews>
  <sheetFormatPr defaultColWidth="9" defaultRowHeight="18" customHeight="1"/>
  <cols>
    <col min="1" max="3" width="0.875" style="2" customWidth="1"/>
    <col min="4" max="4" width="3" style="2" customWidth="1"/>
    <col min="5" max="7" width="2.125" style="2" customWidth="1"/>
    <col min="8" max="8" width="9" style="2"/>
    <col min="9" max="9" width="1.875" style="2" customWidth="1"/>
    <col min="10" max="16" width="8.875" style="2" customWidth="1"/>
    <col min="17" max="17" width="13.125" style="2" customWidth="1"/>
    <col min="18" max="18" width="1.75" style="2" customWidth="1"/>
    <col min="19" max="19" width="1.125" style="2" customWidth="1"/>
    <col min="20" max="20" width="1.5" style="2" customWidth="1"/>
    <col min="21" max="21" width="19.25" style="2" customWidth="1"/>
    <col min="22" max="22" width="9" style="2"/>
    <col min="23" max="27" width="14.25" style="2" customWidth="1"/>
    <col min="28" max="16384" width="9" style="2"/>
  </cols>
  <sheetData>
    <row r="1" spans="1:26" ht="24.95" customHeight="1">
      <c r="A1" s="137" t="s">
        <v>222</v>
      </c>
      <c r="B1" s="137"/>
      <c r="C1" s="137"/>
      <c r="D1" s="137"/>
      <c r="E1" s="137"/>
      <c r="F1" s="137"/>
      <c r="G1" s="137"/>
      <c r="H1" s="137"/>
      <c r="I1" s="137"/>
      <c r="J1" s="137"/>
      <c r="K1" s="137"/>
      <c r="L1" s="137"/>
      <c r="M1" s="137"/>
      <c r="N1" s="137"/>
      <c r="O1" s="137"/>
      <c r="P1" s="137"/>
      <c r="Q1" s="137"/>
      <c r="R1" s="137"/>
    </row>
    <row r="2" spans="1:26" s="29" customFormat="1" ht="24.95" customHeight="1">
      <c r="A2" s="138" t="s">
        <v>22</v>
      </c>
      <c r="B2" s="139"/>
      <c r="C2" s="139"/>
      <c r="D2" s="139"/>
      <c r="E2" s="139"/>
      <c r="F2" s="139"/>
      <c r="G2" s="139"/>
      <c r="H2" s="139"/>
      <c r="I2" s="44"/>
      <c r="J2" s="140" t="s">
        <v>233</v>
      </c>
      <c r="K2" s="141"/>
      <c r="L2" s="141"/>
      <c r="M2" s="141"/>
      <c r="N2" s="141"/>
      <c r="O2" s="141"/>
      <c r="P2" s="141"/>
      <c r="Q2" s="141"/>
    </row>
    <row r="3" spans="1:26" ht="24.95" customHeight="1">
      <c r="A3" s="142" t="s">
        <v>20</v>
      </c>
      <c r="B3" s="143"/>
      <c r="C3" s="143"/>
      <c r="D3" s="143"/>
      <c r="E3" s="143"/>
      <c r="F3" s="143"/>
      <c r="G3" s="143"/>
      <c r="H3" s="143"/>
      <c r="I3" s="144"/>
      <c r="J3" s="145"/>
      <c r="K3" s="146"/>
      <c r="L3" s="142" t="s">
        <v>29</v>
      </c>
      <c r="M3" s="144"/>
      <c r="N3" s="147"/>
      <c r="O3" s="148"/>
      <c r="P3" s="148"/>
      <c r="Q3" s="148"/>
      <c r="U3" s="25" t="str">
        <f>IF(AND(J3=""),"都道県名　未回答","OK")</f>
        <v>都道県名　未回答</v>
      </c>
      <c r="W3" s="25" t="str">
        <f>IF(AND(N3=""),"組織区分　未回答","OK")</f>
        <v>組織区分　未回答</v>
      </c>
    </row>
    <row r="4" spans="1:26" ht="24.95" customHeight="1">
      <c r="A4" s="142" t="s">
        <v>28</v>
      </c>
      <c r="B4" s="143"/>
      <c r="C4" s="143"/>
      <c r="D4" s="143"/>
      <c r="E4" s="143"/>
      <c r="F4" s="143"/>
      <c r="G4" s="143"/>
      <c r="H4" s="143"/>
      <c r="I4" s="144"/>
      <c r="J4" s="156"/>
      <c r="K4" s="157"/>
      <c r="L4" s="157"/>
      <c r="M4" s="157"/>
      <c r="N4" s="157"/>
      <c r="O4" s="157"/>
      <c r="P4" s="157"/>
      <c r="Q4" s="158"/>
      <c r="U4" s="25" t="str">
        <f>IF(AND(J4=""),"組織名　未回答","OK")</f>
        <v>組織名　未回答</v>
      </c>
      <c r="W4" s="2" t="s">
        <v>129</v>
      </c>
      <c r="X4" s="2" t="s">
        <v>127</v>
      </c>
      <c r="Y4" s="2" t="s">
        <v>30</v>
      </c>
      <c r="Z4" s="2" t="s">
        <v>128</v>
      </c>
    </row>
    <row r="5" spans="1:26" ht="24.95" customHeight="1">
      <c r="A5" s="159" t="s">
        <v>126</v>
      </c>
      <c r="B5" s="159"/>
      <c r="C5" s="159"/>
      <c r="D5" s="159"/>
      <c r="E5" s="159"/>
      <c r="F5" s="159"/>
      <c r="G5" s="159"/>
      <c r="H5" s="159"/>
      <c r="I5" s="159"/>
      <c r="J5" s="159"/>
      <c r="K5" s="159"/>
      <c r="L5" s="159"/>
      <c r="M5" s="159"/>
      <c r="N5" s="159"/>
      <c r="O5" s="159"/>
      <c r="P5" s="159"/>
      <c r="Q5" s="159"/>
      <c r="R5" s="45"/>
      <c r="U5" s="18" t="s">
        <v>96</v>
      </c>
    </row>
    <row r="6" spans="1:26" ht="20.100000000000001" customHeight="1">
      <c r="A6" s="45"/>
      <c r="B6" s="159" t="s">
        <v>97</v>
      </c>
      <c r="C6" s="159"/>
      <c r="D6" s="159"/>
      <c r="E6" s="159"/>
      <c r="F6" s="159"/>
      <c r="G6" s="159"/>
      <c r="H6" s="159"/>
      <c r="I6" s="159"/>
      <c r="J6" s="159"/>
      <c r="K6" s="159"/>
      <c r="L6" s="159"/>
      <c r="M6" s="159"/>
      <c r="N6" s="159"/>
      <c r="O6" s="159"/>
      <c r="P6" s="159"/>
      <c r="Q6" s="159"/>
      <c r="R6" s="45"/>
    </row>
    <row r="7" spans="1:26" s="18" customFormat="1" ht="20.100000000000001" customHeight="1">
      <c r="C7" s="160" t="s">
        <v>125</v>
      </c>
      <c r="D7" s="160"/>
      <c r="E7" s="160"/>
      <c r="F7" s="160"/>
      <c r="G7" s="160"/>
      <c r="H7" s="160"/>
      <c r="I7" s="160"/>
      <c r="J7" s="160"/>
      <c r="K7" s="160"/>
      <c r="L7" s="40"/>
      <c r="M7" s="40"/>
      <c r="N7" s="40"/>
      <c r="O7" s="40"/>
      <c r="P7" s="40"/>
      <c r="Q7" s="40"/>
    </row>
    <row r="8" spans="1:26" ht="141" customHeight="1" thickBot="1">
      <c r="C8" s="35"/>
      <c r="D8" s="161" t="s">
        <v>232</v>
      </c>
      <c r="E8" s="161"/>
      <c r="F8" s="161"/>
      <c r="G8" s="161"/>
      <c r="H8" s="161"/>
      <c r="I8" s="161"/>
      <c r="J8" s="161"/>
      <c r="K8" s="161"/>
      <c r="L8" s="161"/>
      <c r="M8" s="161"/>
      <c r="N8" s="161"/>
      <c r="O8" s="161"/>
      <c r="P8" s="161"/>
      <c r="Q8" s="161"/>
    </row>
    <row r="9" spans="1:26" s="3" customFormat="1" ht="20.100000000000001" customHeight="1" thickBot="1">
      <c r="D9" s="3" t="s">
        <v>2</v>
      </c>
      <c r="E9" s="149" t="s">
        <v>124</v>
      </c>
      <c r="F9" s="150"/>
      <c r="G9" s="150"/>
      <c r="H9" s="150"/>
      <c r="I9" s="150"/>
      <c r="J9" s="150"/>
      <c r="K9" s="150"/>
      <c r="L9" s="150"/>
      <c r="M9" s="150"/>
      <c r="N9" s="150"/>
      <c r="O9" s="150"/>
      <c r="P9" s="150"/>
      <c r="Q9" s="46" t="s">
        <v>136</v>
      </c>
      <c r="U9" s="25" t="str">
        <f>IF(Q10="","問１　未回答","OK")</f>
        <v>問１　未回答</v>
      </c>
    </row>
    <row r="10" spans="1:26" s="3" customFormat="1" ht="20.100000000000001" customHeight="1" thickBot="1">
      <c r="D10" s="3" t="s">
        <v>1</v>
      </c>
      <c r="E10" s="149" t="s">
        <v>123</v>
      </c>
      <c r="F10" s="150"/>
      <c r="G10" s="150"/>
      <c r="H10" s="150"/>
      <c r="I10" s="150"/>
      <c r="J10" s="150"/>
      <c r="K10" s="150"/>
      <c r="L10" s="150"/>
      <c r="M10" s="150"/>
      <c r="N10" s="150"/>
      <c r="O10" s="150"/>
      <c r="P10" s="150"/>
      <c r="Q10" s="47"/>
      <c r="T10" s="5"/>
    </row>
    <row r="11" spans="1:26" s="3" customFormat="1" ht="20.100000000000001" customHeight="1">
      <c r="D11" s="3" t="s">
        <v>3</v>
      </c>
      <c r="E11" s="149" t="s">
        <v>122</v>
      </c>
      <c r="F11" s="150"/>
      <c r="G11" s="150"/>
      <c r="H11" s="150"/>
      <c r="I11" s="150"/>
      <c r="J11" s="150"/>
      <c r="K11" s="150"/>
      <c r="L11" s="150"/>
      <c r="M11" s="150"/>
      <c r="N11" s="150"/>
      <c r="O11" s="150"/>
      <c r="P11" s="150"/>
    </row>
    <row r="12" spans="1:26" s="3" customFormat="1" ht="20.100000000000001" customHeight="1">
      <c r="D12" s="3" t="s">
        <v>4</v>
      </c>
      <c r="E12" s="151" t="s">
        <v>98</v>
      </c>
      <c r="F12" s="152"/>
      <c r="G12" s="152"/>
      <c r="H12" s="152"/>
      <c r="I12" s="152"/>
      <c r="J12" s="152"/>
      <c r="K12" s="152"/>
      <c r="L12" s="152"/>
      <c r="M12" s="152"/>
      <c r="N12" s="152"/>
      <c r="O12" s="152"/>
      <c r="P12" s="152"/>
    </row>
    <row r="13" spans="1:26" s="3" customFormat="1" ht="20.100000000000001" customHeight="1" thickBot="1">
      <c r="D13" s="3" t="s">
        <v>6</v>
      </c>
      <c r="E13" s="153" t="s">
        <v>108</v>
      </c>
      <c r="F13" s="153"/>
      <c r="G13" s="153"/>
      <c r="H13" s="153"/>
      <c r="I13" s="153"/>
      <c r="J13" s="153"/>
      <c r="K13" s="153"/>
      <c r="L13" s="154" t="s">
        <v>144</v>
      </c>
      <c r="M13" s="155"/>
      <c r="N13" s="155"/>
      <c r="O13" s="155"/>
      <c r="P13" s="155"/>
      <c r="Q13" s="155"/>
    </row>
    <row r="14" spans="1:26" s="3" customFormat="1" ht="20.100000000000001" customHeight="1" thickBot="1">
      <c r="E14" s="151" t="s">
        <v>237</v>
      </c>
      <c r="F14" s="152"/>
      <c r="G14" s="152"/>
      <c r="H14" s="152"/>
      <c r="I14" s="2"/>
      <c r="J14" s="167"/>
      <c r="K14" s="168"/>
      <c r="L14" s="168"/>
      <c r="M14" s="168"/>
      <c r="N14" s="168"/>
      <c r="O14" s="168"/>
      <c r="P14" s="168"/>
      <c r="Q14" s="169"/>
    </row>
    <row r="15" spans="1:26" s="18" customFormat="1" ht="20.100000000000001" customHeight="1">
      <c r="C15" s="170"/>
      <c r="D15" s="171"/>
      <c r="E15" s="171"/>
      <c r="F15" s="171"/>
    </row>
    <row r="16" spans="1:26" s="18" customFormat="1" ht="20.100000000000001" customHeight="1">
      <c r="C16" s="163" t="s">
        <v>121</v>
      </c>
      <c r="D16" s="163"/>
      <c r="E16" s="163"/>
      <c r="F16" s="163"/>
      <c r="G16" s="163"/>
      <c r="H16" s="163"/>
      <c r="I16" s="163"/>
      <c r="J16" s="163"/>
      <c r="K16" s="163"/>
      <c r="L16" s="163"/>
      <c r="M16" s="163"/>
      <c r="N16" s="39"/>
      <c r="O16" s="39"/>
      <c r="P16" s="39"/>
      <c r="Q16" s="39"/>
    </row>
    <row r="17" spans="3:21" ht="30" customHeight="1">
      <c r="D17" s="172" t="s">
        <v>119</v>
      </c>
      <c r="E17" s="162"/>
      <c r="F17" s="162"/>
      <c r="G17" s="162"/>
      <c r="H17" s="162"/>
      <c r="I17" s="162"/>
      <c r="J17" s="162"/>
      <c r="K17" s="162"/>
      <c r="L17" s="162"/>
      <c r="M17" s="162"/>
      <c r="N17" s="162"/>
      <c r="O17" s="162"/>
      <c r="P17" s="162"/>
      <c r="Q17" s="162"/>
    </row>
    <row r="18" spans="3:21" ht="20.100000000000001" customHeight="1" thickBot="1">
      <c r="D18" s="162" t="s">
        <v>195</v>
      </c>
      <c r="E18" s="172"/>
      <c r="F18" s="172"/>
      <c r="G18" s="172"/>
      <c r="H18" s="172"/>
      <c r="I18" s="172"/>
      <c r="J18" s="172"/>
      <c r="K18" s="172"/>
      <c r="L18" s="172"/>
      <c r="M18" s="172"/>
      <c r="N18" s="172"/>
      <c r="O18" s="172"/>
      <c r="P18" s="172"/>
      <c r="Q18" s="172"/>
    </row>
    <row r="19" spans="3:21" s="3" customFormat="1" ht="20.100000000000001" customHeight="1" thickBot="1">
      <c r="D19" s="3" t="s">
        <v>2</v>
      </c>
      <c r="E19" s="151" t="s">
        <v>88</v>
      </c>
      <c r="F19" s="152"/>
      <c r="G19" s="152"/>
      <c r="H19" s="152"/>
      <c r="I19" s="152"/>
      <c r="J19" s="152"/>
      <c r="K19" s="152"/>
      <c r="L19" s="152"/>
      <c r="M19" s="152"/>
      <c r="N19" s="152"/>
      <c r="O19" s="152"/>
      <c r="P19" s="152"/>
      <c r="Q19" s="46" t="s">
        <v>136</v>
      </c>
      <c r="U19" s="25" t="str">
        <f>IF(OR((Q10="①"),(Q10="④"),(Q10="⑤")),"問２　回答不要",IF(Q20="","問２　未回答","OK"))</f>
        <v>問２　未回答</v>
      </c>
    </row>
    <row r="20" spans="3:21" s="3" customFormat="1" ht="20.100000000000001" customHeight="1" thickBot="1">
      <c r="D20" s="3" t="s">
        <v>1</v>
      </c>
      <c r="E20" s="149" t="s">
        <v>87</v>
      </c>
      <c r="F20" s="150"/>
      <c r="G20" s="150"/>
      <c r="H20" s="150"/>
      <c r="I20" s="150"/>
      <c r="J20" s="150"/>
      <c r="K20" s="150"/>
      <c r="L20" s="150"/>
      <c r="M20" s="150"/>
      <c r="N20" s="150"/>
      <c r="O20" s="150"/>
      <c r="P20" s="150"/>
      <c r="Q20" s="47"/>
      <c r="U20" s="25"/>
    </row>
    <row r="21" spans="3:21" ht="20.100000000000001" customHeight="1">
      <c r="D21" s="162"/>
      <c r="E21" s="162"/>
      <c r="F21" s="162"/>
      <c r="G21" s="162"/>
      <c r="H21" s="162"/>
      <c r="I21" s="162"/>
      <c r="J21" s="162"/>
      <c r="K21" s="162"/>
      <c r="L21" s="162"/>
      <c r="M21" s="162"/>
      <c r="N21" s="162"/>
      <c r="O21" s="162"/>
      <c r="P21" s="162"/>
      <c r="Q21" s="162"/>
    </row>
    <row r="22" spans="3:21" s="18" customFormat="1" ht="20.100000000000001" customHeight="1">
      <c r="C22" s="163" t="s">
        <v>120</v>
      </c>
      <c r="D22" s="163"/>
      <c r="E22" s="163"/>
      <c r="F22" s="163"/>
      <c r="G22" s="163"/>
      <c r="H22" s="163"/>
      <c r="I22" s="163"/>
      <c r="J22" s="163"/>
      <c r="K22" s="163"/>
      <c r="L22" s="163"/>
      <c r="M22" s="163"/>
    </row>
    <row r="23" spans="3:21" ht="45" customHeight="1">
      <c r="D23" s="164" t="s">
        <v>236</v>
      </c>
      <c r="E23" s="165"/>
      <c r="F23" s="165"/>
      <c r="G23" s="165"/>
      <c r="H23" s="165"/>
      <c r="I23" s="165"/>
      <c r="J23" s="165"/>
      <c r="K23" s="165"/>
      <c r="L23" s="165"/>
      <c r="M23" s="165"/>
      <c r="N23" s="165"/>
      <c r="O23" s="165"/>
      <c r="P23" s="165"/>
      <c r="Q23" s="165"/>
    </row>
    <row r="24" spans="3:21" ht="75" customHeight="1" thickBot="1">
      <c r="D24" s="166" t="s">
        <v>194</v>
      </c>
      <c r="E24" s="166"/>
      <c r="F24" s="166"/>
      <c r="G24" s="166"/>
      <c r="H24" s="166"/>
      <c r="I24" s="166"/>
      <c r="J24" s="166"/>
      <c r="K24" s="166"/>
      <c r="L24" s="166"/>
      <c r="M24" s="166"/>
      <c r="N24" s="166"/>
      <c r="O24" s="166"/>
      <c r="P24" s="166"/>
      <c r="Q24" s="166"/>
    </row>
    <row r="25" spans="3:21" s="3" customFormat="1" ht="20.100000000000001" customHeight="1" thickBot="1">
      <c r="D25" s="3" t="s">
        <v>2</v>
      </c>
      <c r="E25" s="149" t="s">
        <v>226</v>
      </c>
      <c r="F25" s="150"/>
      <c r="G25" s="150"/>
      <c r="H25" s="150"/>
      <c r="I25" s="150"/>
      <c r="J25" s="150"/>
      <c r="K25" s="150"/>
      <c r="L25" s="150"/>
      <c r="M25" s="150"/>
      <c r="N25" s="150"/>
      <c r="O25" s="150"/>
      <c r="P25" s="150"/>
      <c r="Q25" s="46" t="s">
        <v>136</v>
      </c>
      <c r="U25" s="25" t="str">
        <f>IF(OR((Q10="①"),(Q10="④"),(Q10="⑤")),"問３　回答不要",IF(Q26="","問３　未回答","OK"))</f>
        <v>問３　未回答</v>
      </c>
    </row>
    <row r="26" spans="3:21" s="3" customFormat="1" ht="20.100000000000001" customHeight="1" thickBot="1">
      <c r="D26" s="3" t="s">
        <v>1</v>
      </c>
      <c r="E26" s="149" t="s">
        <v>227</v>
      </c>
      <c r="F26" s="150"/>
      <c r="G26" s="150"/>
      <c r="H26" s="150"/>
      <c r="I26" s="150"/>
      <c r="J26" s="150"/>
      <c r="K26" s="150"/>
      <c r="L26" s="150"/>
      <c r="M26" s="150"/>
      <c r="N26" s="150"/>
      <c r="O26" s="150"/>
      <c r="P26" s="150"/>
      <c r="Q26" s="47"/>
    </row>
    <row r="27" spans="3:21" s="3" customFormat="1" ht="20.100000000000001" customHeight="1">
      <c r="D27" s="3" t="s">
        <v>3</v>
      </c>
      <c r="E27" s="149" t="s">
        <v>118</v>
      </c>
      <c r="F27" s="150"/>
      <c r="G27" s="150"/>
      <c r="H27" s="150"/>
      <c r="I27"/>
      <c r="J27" s="38"/>
      <c r="K27" s="37"/>
      <c r="L27" s="37"/>
      <c r="M27" s="37"/>
      <c r="N27" s="37"/>
      <c r="O27" s="37"/>
      <c r="P27" s="37"/>
      <c r="Q27" s="37"/>
    </row>
    <row r="28" spans="3:21" s="3" customFormat="1" ht="20.100000000000001" customHeight="1" thickBot="1">
      <c r="D28" s="36" t="s">
        <v>4</v>
      </c>
      <c r="E28" s="149" t="s">
        <v>21</v>
      </c>
      <c r="F28" s="150"/>
      <c r="G28" s="150"/>
      <c r="H28" s="150"/>
      <c r="I28"/>
      <c r="J28" s="38"/>
      <c r="K28" s="37"/>
      <c r="L28" s="154" t="s">
        <v>138</v>
      </c>
      <c r="M28" s="155"/>
      <c r="N28" s="155"/>
      <c r="O28" s="155"/>
      <c r="P28" s="155"/>
      <c r="Q28" s="155"/>
    </row>
    <row r="29" spans="3:21" s="3" customFormat="1" ht="20.100000000000001" customHeight="1" thickBot="1">
      <c r="D29" s="36"/>
      <c r="E29" s="149" t="s">
        <v>137</v>
      </c>
      <c r="F29" s="150"/>
      <c r="G29" s="150"/>
      <c r="H29" s="150"/>
      <c r="I29"/>
      <c r="J29" s="167"/>
      <c r="K29" s="168"/>
      <c r="L29" s="168"/>
      <c r="M29" s="168"/>
      <c r="N29" s="168"/>
      <c r="O29" s="168"/>
      <c r="P29" s="168"/>
      <c r="Q29" s="169"/>
    </row>
    <row r="30" spans="3:21" ht="20.100000000000001" customHeight="1"/>
    <row r="31" spans="3:21" s="18" customFormat="1" ht="20.100000000000001" customHeight="1">
      <c r="C31" s="173" t="s">
        <v>117</v>
      </c>
      <c r="D31" s="173"/>
      <c r="E31" s="173"/>
      <c r="F31" s="173"/>
      <c r="G31" s="173"/>
      <c r="H31" s="173"/>
      <c r="I31" s="173"/>
      <c r="J31" s="173"/>
      <c r="K31" s="173"/>
      <c r="L31" s="173"/>
      <c r="M31" s="173"/>
    </row>
    <row r="32" spans="3:21" ht="45" customHeight="1" thickBot="1">
      <c r="D32" s="165" t="s">
        <v>193</v>
      </c>
      <c r="E32" s="165"/>
      <c r="F32" s="165"/>
      <c r="G32" s="165"/>
      <c r="H32" s="165"/>
      <c r="I32" s="165"/>
      <c r="J32" s="165"/>
      <c r="K32" s="165"/>
      <c r="L32" s="165"/>
      <c r="M32" s="165"/>
      <c r="N32" s="165"/>
      <c r="O32" s="165"/>
      <c r="P32" s="165"/>
      <c r="Q32" s="165"/>
    </row>
    <row r="33" spans="3:21" s="3" customFormat="1" ht="20.100000000000001" customHeight="1" thickBot="1">
      <c r="D33" s="3" t="s">
        <v>2</v>
      </c>
      <c r="E33" s="151" t="s">
        <v>153</v>
      </c>
      <c r="F33" s="152"/>
      <c r="G33" s="152"/>
      <c r="H33" s="152"/>
      <c r="I33" s="152"/>
      <c r="J33" s="152"/>
      <c r="K33" s="152"/>
      <c r="L33" s="152"/>
      <c r="M33" s="152"/>
      <c r="N33" s="152"/>
      <c r="O33" s="152"/>
      <c r="P33" s="152"/>
      <c r="Q33" s="46" t="s">
        <v>136</v>
      </c>
      <c r="U33" s="25" t="str">
        <f>IF(Q34="","問４　未回答","OK")</f>
        <v>問４　未回答</v>
      </c>
    </row>
    <row r="34" spans="3:21" s="3" customFormat="1" ht="20.100000000000001" customHeight="1" thickBot="1">
      <c r="D34" s="3" t="s">
        <v>1</v>
      </c>
      <c r="E34" s="149" t="s">
        <v>154</v>
      </c>
      <c r="F34" s="150"/>
      <c r="G34" s="150"/>
      <c r="H34" s="150"/>
      <c r="I34" s="150"/>
      <c r="J34" s="150"/>
      <c r="K34" s="150"/>
      <c r="L34" s="150"/>
      <c r="M34" s="150"/>
      <c r="N34" s="150"/>
      <c r="O34" s="150"/>
      <c r="P34" s="150"/>
      <c r="Q34" s="47"/>
    </row>
    <row r="35" spans="3:21" s="3" customFormat="1" ht="20.100000000000001" customHeight="1">
      <c r="D35" s="36"/>
      <c r="E35" s="36"/>
      <c r="F35"/>
      <c r="G35"/>
      <c r="H35"/>
      <c r="I35"/>
      <c r="J35" s="38"/>
      <c r="K35" s="37"/>
      <c r="L35" s="37"/>
      <c r="M35" s="37"/>
      <c r="N35" s="37"/>
      <c r="O35" s="37"/>
      <c r="P35" s="37"/>
      <c r="Q35" s="37"/>
    </row>
    <row r="36" spans="3:21" s="18" customFormat="1" ht="20.100000000000001" customHeight="1">
      <c r="C36" s="173" t="s">
        <v>116</v>
      </c>
      <c r="D36" s="173"/>
      <c r="E36" s="173"/>
      <c r="F36" s="173"/>
      <c r="G36" s="173"/>
      <c r="H36" s="173"/>
      <c r="I36" s="173"/>
      <c r="J36" s="173"/>
      <c r="K36" s="173"/>
      <c r="L36" s="173"/>
      <c r="M36" s="173"/>
    </row>
    <row r="37" spans="3:21" ht="20.100000000000001" customHeight="1">
      <c r="D37" s="164" t="s">
        <v>216</v>
      </c>
      <c r="E37" s="164"/>
      <c r="F37" s="164"/>
      <c r="G37" s="164"/>
      <c r="H37" s="164"/>
      <c r="I37" s="164"/>
      <c r="J37" s="164"/>
      <c r="K37" s="164"/>
      <c r="L37" s="164"/>
      <c r="M37" s="164"/>
      <c r="N37" s="164"/>
      <c r="O37" s="164"/>
      <c r="P37" s="164"/>
      <c r="Q37" s="164"/>
    </row>
    <row r="38" spans="3:21" ht="60" customHeight="1" thickBot="1">
      <c r="D38" s="165" t="s">
        <v>215</v>
      </c>
      <c r="E38" s="165"/>
      <c r="F38" s="165"/>
      <c r="G38" s="165"/>
      <c r="H38" s="165"/>
      <c r="I38" s="165"/>
      <c r="J38" s="165"/>
      <c r="K38" s="165"/>
      <c r="L38" s="165"/>
      <c r="M38" s="165"/>
      <c r="N38" s="165"/>
      <c r="O38" s="165"/>
      <c r="P38" s="165"/>
      <c r="Q38" s="165"/>
    </row>
    <row r="39" spans="3:21" s="3" customFormat="1" ht="20.100000000000001" customHeight="1" thickBot="1">
      <c r="D39" s="36" t="s">
        <v>2</v>
      </c>
      <c r="E39" s="174" t="s">
        <v>139</v>
      </c>
      <c r="F39" s="175"/>
      <c r="G39" s="175"/>
      <c r="H39" s="175"/>
      <c r="I39" s="175"/>
      <c r="J39" s="175"/>
      <c r="K39" s="175"/>
      <c r="L39" s="175"/>
      <c r="M39" s="175"/>
      <c r="N39" s="175"/>
      <c r="O39" s="175"/>
      <c r="P39" s="175"/>
      <c r="Q39" s="46" t="s">
        <v>136</v>
      </c>
      <c r="U39" s="25" t="str">
        <f>IF(Q34="②","問５　回答不要",IF(Q40="","問５　未回答","OK"))</f>
        <v>問５　未回答</v>
      </c>
    </row>
    <row r="40" spans="3:21" s="3" customFormat="1" ht="20.100000000000001" customHeight="1" thickBot="1">
      <c r="D40" s="36" t="s">
        <v>1</v>
      </c>
      <c r="E40" s="149" t="s">
        <v>140</v>
      </c>
      <c r="F40" s="150"/>
      <c r="G40" s="150"/>
      <c r="H40" s="150"/>
      <c r="I40" s="150"/>
      <c r="J40" s="150"/>
      <c r="K40" s="150"/>
      <c r="L40" s="150"/>
      <c r="M40" s="150"/>
      <c r="N40" s="150"/>
      <c r="O40" s="150"/>
      <c r="P40" s="176"/>
      <c r="Q40" s="47"/>
    </row>
    <row r="41" spans="3:21" s="3" customFormat="1" ht="20.100000000000001" customHeight="1">
      <c r="D41" s="36"/>
      <c r="E41" s="36"/>
      <c r="F41"/>
      <c r="G41"/>
      <c r="H41"/>
      <c r="I41"/>
      <c r="J41" s="38"/>
      <c r="K41" s="37"/>
      <c r="L41" s="37"/>
      <c r="M41" s="37"/>
      <c r="N41" s="37"/>
      <c r="O41" s="37"/>
      <c r="P41" s="37"/>
      <c r="Q41" s="37"/>
    </row>
    <row r="42" spans="3:21" s="18" customFormat="1" ht="20.100000000000001" customHeight="1">
      <c r="C42" s="177" t="s">
        <v>141</v>
      </c>
      <c r="D42" s="177"/>
      <c r="E42" s="177"/>
      <c r="F42" s="177"/>
      <c r="G42" s="177"/>
      <c r="H42" s="177"/>
      <c r="I42" s="177"/>
      <c r="J42" s="177"/>
      <c r="K42" s="177"/>
      <c r="L42" s="177"/>
      <c r="M42" s="177"/>
      <c r="N42" s="177"/>
    </row>
    <row r="43" spans="3:21" s="18" customFormat="1" ht="20.100000000000001" customHeight="1">
      <c r="D43" s="166" t="s">
        <v>142</v>
      </c>
      <c r="E43" s="178"/>
      <c r="F43" s="178"/>
      <c r="G43" s="178"/>
      <c r="H43" s="178"/>
      <c r="I43" s="178"/>
      <c r="J43" s="178"/>
      <c r="K43" s="178"/>
      <c r="L43" s="178"/>
      <c r="M43" s="178"/>
      <c r="N43" s="178"/>
      <c r="O43" s="178"/>
      <c r="P43" s="178"/>
      <c r="Q43" s="178"/>
      <c r="R43" s="178"/>
    </row>
    <row r="44" spans="3:21" s="18" customFormat="1" ht="20.100000000000001" customHeight="1" thickBot="1">
      <c r="D44" s="179" t="s">
        <v>192</v>
      </c>
      <c r="E44" s="179"/>
      <c r="F44" s="179"/>
      <c r="G44" s="179"/>
      <c r="H44" s="179"/>
      <c r="I44" s="179"/>
      <c r="J44" s="179"/>
      <c r="K44" s="179"/>
      <c r="L44" s="179"/>
      <c r="M44" s="179"/>
      <c r="N44" s="179"/>
      <c r="O44" s="179"/>
      <c r="P44" s="179"/>
      <c r="Q44" s="179"/>
      <c r="R44" s="48"/>
    </row>
    <row r="45" spans="3:21" s="3" customFormat="1" ht="20.100000000000001" customHeight="1" thickBot="1">
      <c r="D45" s="3" t="s">
        <v>2</v>
      </c>
      <c r="E45" s="151" t="s">
        <v>85</v>
      </c>
      <c r="F45" s="152"/>
      <c r="G45" s="152"/>
      <c r="H45" s="152"/>
      <c r="I45" s="152"/>
      <c r="J45" s="152"/>
      <c r="K45" s="152"/>
      <c r="L45" s="152"/>
      <c r="M45" s="152"/>
      <c r="N45" s="152"/>
      <c r="O45" s="152"/>
      <c r="P45" s="152"/>
      <c r="Q45" s="46" t="s">
        <v>136</v>
      </c>
      <c r="U45" s="25" t="str">
        <f>IF(OR((Q34="②"),(Q40="①")),"問６　回答不要",IF(Q46="","問６　未回答","OK"))</f>
        <v>問６　未回答</v>
      </c>
    </row>
    <row r="46" spans="3:21" s="3" customFormat="1" ht="20.100000000000001" customHeight="1" thickBot="1">
      <c r="D46" s="3" t="s">
        <v>1</v>
      </c>
      <c r="E46" s="151" t="s">
        <v>86</v>
      </c>
      <c r="F46" s="152"/>
      <c r="G46" s="152"/>
      <c r="H46" s="152"/>
      <c r="I46" s="152"/>
      <c r="J46" s="152"/>
      <c r="K46" s="152"/>
      <c r="L46" s="152"/>
      <c r="M46" s="152"/>
      <c r="N46" s="152"/>
      <c r="O46" s="152"/>
      <c r="P46" s="152"/>
      <c r="Q46" s="47"/>
    </row>
    <row r="47" spans="3:21" s="3" customFormat="1" ht="20.100000000000001" customHeight="1">
      <c r="D47" s="3" t="s">
        <v>3</v>
      </c>
      <c r="E47" s="151" t="s">
        <v>149</v>
      </c>
      <c r="F47" s="152"/>
      <c r="G47" s="152"/>
      <c r="H47" s="152"/>
      <c r="I47" s="152"/>
      <c r="J47" s="152"/>
      <c r="K47" s="152"/>
      <c r="L47" s="152"/>
      <c r="M47" s="152"/>
      <c r="N47" s="152"/>
      <c r="O47" s="152"/>
      <c r="P47" s="152"/>
    </row>
    <row r="48" spans="3:21" s="3" customFormat="1" ht="20.100000000000001" customHeight="1" thickBot="1">
      <c r="D48" s="3" t="s">
        <v>4</v>
      </c>
      <c r="E48" s="153" t="s">
        <v>146</v>
      </c>
      <c r="F48" s="153"/>
      <c r="G48" s="153"/>
      <c r="H48" s="153"/>
      <c r="I48" s="153"/>
      <c r="J48" s="153"/>
      <c r="K48" s="153"/>
      <c r="L48" s="154" t="s">
        <v>145</v>
      </c>
      <c r="M48" s="155"/>
      <c r="N48" s="155"/>
      <c r="O48" s="155"/>
      <c r="P48" s="155"/>
      <c r="Q48" s="155"/>
    </row>
    <row r="49" spans="1:21" ht="20.100000000000001" customHeight="1" thickBot="1">
      <c r="D49" s="3"/>
      <c r="E49" s="151" t="s">
        <v>143</v>
      </c>
      <c r="F49" s="152"/>
      <c r="G49" s="152"/>
      <c r="H49" s="152"/>
      <c r="J49" s="167"/>
      <c r="K49" s="168"/>
      <c r="L49" s="168"/>
      <c r="M49" s="168"/>
      <c r="N49" s="168"/>
      <c r="O49" s="168"/>
      <c r="P49" s="168"/>
      <c r="Q49" s="169"/>
    </row>
    <row r="50" spans="1:21" ht="20.100000000000001" customHeight="1">
      <c r="D50" s="3"/>
      <c r="E50" s="3"/>
      <c r="J50" s="33"/>
      <c r="K50" s="33"/>
      <c r="L50" s="33"/>
      <c r="M50" s="33"/>
      <c r="N50" s="33"/>
      <c r="O50" s="33"/>
      <c r="P50" s="33"/>
      <c r="Q50" s="33"/>
    </row>
    <row r="51" spans="1:21" ht="20.100000000000001" customHeight="1">
      <c r="A51" s="45"/>
      <c r="B51" s="159" t="s">
        <v>134</v>
      </c>
      <c r="C51" s="185"/>
      <c r="D51" s="185"/>
      <c r="E51" s="185"/>
      <c r="F51" s="185"/>
      <c r="G51" s="185"/>
      <c r="H51" s="185"/>
      <c r="I51" s="185"/>
      <c r="J51" s="185"/>
      <c r="K51" s="185"/>
      <c r="L51" s="185"/>
      <c r="M51" s="185"/>
      <c r="N51" s="185"/>
      <c r="O51" s="185"/>
      <c r="P51" s="185"/>
      <c r="Q51" s="185"/>
      <c r="R51" s="45"/>
    </row>
    <row r="52" spans="1:21" s="18" customFormat="1" ht="20.100000000000001" customHeight="1">
      <c r="C52" s="177" t="s">
        <v>152</v>
      </c>
      <c r="D52" s="177"/>
      <c r="E52" s="177"/>
      <c r="F52" s="177"/>
      <c r="G52" s="177"/>
      <c r="H52" s="177"/>
      <c r="I52" s="177"/>
      <c r="J52" s="177"/>
      <c r="K52" s="177"/>
      <c r="L52" s="177"/>
      <c r="M52" s="177"/>
    </row>
    <row r="53" spans="1:21" ht="30" customHeight="1" thickBot="1">
      <c r="D53" s="161" t="s">
        <v>191</v>
      </c>
      <c r="E53" s="161"/>
      <c r="F53" s="161"/>
      <c r="G53" s="161"/>
      <c r="H53" s="161"/>
      <c r="I53" s="161"/>
      <c r="J53" s="161"/>
      <c r="K53" s="161"/>
      <c r="L53" s="161"/>
      <c r="M53" s="161"/>
      <c r="N53" s="161"/>
      <c r="O53" s="161"/>
      <c r="P53" s="161"/>
      <c r="Q53" s="161"/>
    </row>
    <row r="54" spans="1:21" s="3" customFormat="1" ht="20.100000000000001" customHeight="1" thickBot="1">
      <c r="D54" s="3" t="s">
        <v>2</v>
      </c>
      <c r="E54" s="151" t="s">
        <v>150</v>
      </c>
      <c r="F54" s="152"/>
      <c r="G54" s="152"/>
      <c r="H54" s="152"/>
      <c r="I54" s="152"/>
      <c r="J54" s="152"/>
      <c r="K54" s="152"/>
      <c r="L54" s="152"/>
      <c r="M54" s="152"/>
      <c r="N54" s="152"/>
      <c r="O54" s="152"/>
      <c r="P54" s="152"/>
      <c r="Q54" s="46" t="s">
        <v>136</v>
      </c>
      <c r="U54" s="25" t="str">
        <f>IF(Q55="","問７　未回答","OK")</f>
        <v>問７　未回答</v>
      </c>
    </row>
    <row r="55" spans="1:21" s="3" customFormat="1" ht="20.100000000000001" customHeight="1" thickBot="1">
      <c r="D55" s="3" t="s">
        <v>1</v>
      </c>
      <c r="E55" s="151" t="s">
        <v>151</v>
      </c>
      <c r="F55" s="152"/>
      <c r="G55" s="152"/>
      <c r="H55" s="152"/>
      <c r="I55" s="152"/>
      <c r="J55" s="152"/>
      <c r="K55" s="152"/>
      <c r="L55" s="152"/>
      <c r="M55" s="152"/>
      <c r="N55" s="152"/>
      <c r="O55" s="152"/>
      <c r="P55" s="152"/>
      <c r="Q55" s="47"/>
    </row>
    <row r="56" spans="1:21" ht="20.100000000000001" customHeight="1">
      <c r="N56" s="30"/>
    </row>
    <row r="57" spans="1:21" s="18" customFormat="1" ht="20.100000000000001" customHeight="1">
      <c r="C57" s="177" t="s">
        <v>115</v>
      </c>
      <c r="D57" s="177"/>
      <c r="E57" s="177"/>
      <c r="F57" s="177"/>
      <c r="G57" s="177"/>
      <c r="H57" s="177"/>
      <c r="I57" s="177"/>
      <c r="J57" s="177"/>
      <c r="K57" s="177"/>
      <c r="L57" s="177"/>
      <c r="M57" s="177"/>
    </row>
    <row r="58" spans="1:21" ht="30" customHeight="1" thickBot="1">
      <c r="D58" s="161" t="s">
        <v>183</v>
      </c>
      <c r="E58" s="161"/>
      <c r="F58" s="161"/>
      <c r="G58" s="161"/>
      <c r="H58" s="161"/>
      <c r="I58" s="161"/>
      <c r="J58" s="161"/>
      <c r="K58" s="161"/>
      <c r="L58" s="161"/>
      <c r="M58" s="161"/>
      <c r="N58" s="161"/>
      <c r="O58" s="161"/>
      <c r="P58" s="161"/>
      <c r="Q58" s="161"/>
    </row>
    <row r="59" spans="1:21" s="3" customFormat="1" ht="20.100000000000001" customHeight="1" thickBot="1">
      <c r="D59" s="3" t="s">
        <v>2</v>
      </c>
      <c r="E59" s="180" t="s">
        <v>147</v>
      </c>
      <c r="F59" s="181"/>
      <c r="G59" s="181"/>
      <c r="H59" s="181"/>
      <c r="I59" s="181"/>
      <c r="J59" s="181"/>
      <c r="K59" s="181"/>
      <c r="L59" s="181"/>
      <c r="M59" s="181"/>
      <c r="N59" s="181"/>
      <c r="O59" s="181"/>
      <c r="P59" s="181"/>
      <c r="Q59" s="46" t="s">
        <v>136</v>
      </c>
      <c r="U59" s="25" t="str">
        <f>IF(Q60="","問８　未回答","OK")</f>
        <v>問８　未回答</v>
      </c>
    </row>
    <row r="60" spans="1:21" s="3" customFormat="1" ht="20.100000000000001" customHeight="1" thickBot="1">
      <c r="D60" s="3" t="s">
        <v>1</v>
      </c>
      <c r="E60" s="151" t="s">
        <v>107</v>
      </c>
      <c r="F60" s="152"/>
      <c r="G60" s="152"/>
      <c r="H60" s="152"/>
      <c r="I60" s="152"/>
      <c r="J60" s="152"/>
      <c r="K60" s="152"/>
      <c r="L60" s="152"/>
      <c r="M60" s="152"/>
      <c r="N60" s="152"/>
      <c r="O60" s="152"/>
      <c r="P60" s="152"/>
      <c r="Q60" s="47"/>
    </row>
    <row r="61" spans="1:21" ht="13.15" customHeight="1" thickBot="1"/>
    <row r="62" spans="1:21" ht="93.6" customHeight="1" thickTop="1" thickBot="1">
      <c r="D62" s="182" t="s">
        <v>238</v>
      </c>
      <c r="E62" s="183"/>
      <c r="F62" s="183"/>
      <c r="G62" s="183"/>
      <c r="H62" s="183"/>
      <c r="I62" s="183"/>
      <c r="J62" s="183"/>
      <c r="K62" s="183"/>
      <c r="L62" s="183"/>
      <c r="M62" s="183"/>
      <c r="N62" s="183"/>
      <c r="O62" s="183"/>
      <c r="P62" s="183"/>
      <c r="Q62" s="184"/>
    </row>
    <row r="63" spans="1:21" ht="12.6" customHeight="1" thickTop="1"/>
    <row r="64" spans="1:21" s="18" customFormat="1" ht="20.100000000000001" customHeight="1">
      <c r="C64" s="177" t="s">
        <v>114</v>
      </c>
      <c r="D64" s="177"/>
      <c r="E64" s="177"/>
      <c r="F64" s="177"/>
      <c r="G64" s="177"/>
      <c r="H64" s="177"/>
      <c r="I64" s="177"/>
      <c r="J64" s="177"/>
      <c r="K64" s="177"/>
      <c r="L64" s="177"/>
      <c r="M64" s="177"/>
    </row>
    <row r="65" spans="1:21" ht="30" customHeight="1" thickBot="1">
      <c r="D65" s="161" t="s">
        <v>239</v>
      </c>
      <c r="E65" s="161"/>
      <c r="F65" s="161"/>
      <c r="G65" s="161"/>
      <c r="H65" s="161"/>
      <c r="I65" s="161"/>
      <c r="J65" s="161"/>
      <c r="K65" s="161"/>
      <c r="L65" s="161"/>
      <c r="M65" s="161"/>
      <c r="N65" s="161"/>
      <c r="O65" s="161"/>
      <c r="P65" s="161"/>
      <c r="Q65" s="161"/>
    </row>
    <row r="66" spans="1:21" s="3" customFormat="1" ht="20.100000000000001" customHeight="1" thickBot="1">
      <c r="D66" s="3" t="s">
        <v>2</v>
      </c>
      <c r="E66" s="190" t="s">
        <v>148</v>
      </c>
      <c r="F66" s="191"/>
      <c r="G66" s="191"/>
      <c r="H66" s="191"/>
      <c r="I66" s="191"/>
      <c r="J66" s="191"/>
      <c r="K66" s="191"/>
      <c r="L66" s="191"/>
      <c r="M66" s="191"/>
      <c r="N66" s="191"/>
      <c r="O66" s="191"/>
      <c r="P66" s="191"/>
      <c r="Q66" s="46" t="s">
        <v>136</v>
      </c>
      <c r="U66" s="25" t="str">
        <f>IF(Q67="","問９　未回答","OK")</f>
        <v>問９　未回答</v>
      </c>
    </row>
    <row r="67" spans="1:21" s="3" customFormat="1" ht="20.100000000000001" customHeight="1" thickBot="1">
      <c r="D67" s="3" t="s">
        <v>1</v>
      </c>
      <c r="E67" s="190" t="s">
        <v>89</v>
      </c>
      <c r="F67" s="191"/>
      <c r="G67" s="191"/>
      <c r="H67" s="191"/>
      <c r="I67" s="191"/>
      <c r="J67" s="191"/>
      <c r="K67" s="191"/>
      <c r="L67" s="191"/>
      <c r="M67" s="191"/>
      <c r="N67" s="191"/>
      <c r="O67" s="191"/>
      <c r="P67" s="191"/>
      <c r="Q67" s="47"/>
    </row>
    <row r="68" spans="1:21" ht="20.100000000000001" customHeight="1"/>
    <row r="69" spans="1:21" ht="24.95" customHeight="1">
      <c r="A69" s="159" t="s">
        <v>166</v>
      </c>
      <c r="B69" s="159"/>
      <c r="C69" s="159"/>
      <c r="D69" s="159"/>
      <c r="E69" s="159"/>
      <c r="F69" s="159"/>
      <c r="G69" s="159"/>
      <c r="H69" s="159"/>
      <c r="I69" s="159"/>
      <c r="J69" s="159"/>
      <c r="K69" s="159"/>
      <c r="L69" s="159"/>
      <c r="M69" s="159"/>
      <c r="N69" s="159"/>
      <c r="O69" s="159"/>
      <c r="P69" s="159"/>
      <c r="Q69" s="159"/>
      <c r="R69" s="45"/>
      <c r="U69" s="18"/>
    </row>
    <row r="70" spans="1:21" s="18" customFormat="1" ht="20.100000000000001" customHeight="1">
      <c r="C70" s="177" t="s">
        <v>155</v>
      </c>
      <c r="D70" s="177"/>
      <c r="E70" s="177"/>
      <c r="F70" s="177"/>
      <c r="G70" s="177"/>
      <c r="H70" s="177"/>
      <c r="I70" s="177"/>
      <c r="J70" s="177"/>
      <c r="K70" s="177"/>
      <c r="L70" s="177"/>
      <c r="M70" s="177"/>
      <c r="N70" s="177"/>
      <c r="O70" s="177"/>
    </row>
    <row r="71" spans="1:21" ht="20.100000000000001" customHeight="1" thickBot="1">
      <c r="D71" s="192" t="s">
        <v>223</v>
      </c>
      <c r="E71" s="192"/>
      <c r="F71" s="192"/>
      <c r="G71" s="192"/>
      <c r="H71" s="192"/>
      <c r="I71" s="192"/>
      <c r="J71" s="192"/>
      <c r="K71" s="192"/>
      <c r="L71" s="192"/>
      <c r="M71" s="192"/>
      <c r="N71" s="192"/>
      <c r="O71" s="192"/>
      <c r="P71" s="192"/>
      <c r="Q71" s="192"/>
    </row>
    <row r="72" spans="1:21" s="3" customFormat="1" ht="20.100000000000001" customHeight="1" thickBot="1">
      <c r="D72" s="3" t="s">
        <v>2</v>
      </c>
      <c r="E72" s="186" t="s">
        <v>112</v>
      </c>
      <c r="F72" s="186"/>
      <c r="G72" s="186"/>
      <c r="H72" s="186"/>
      <c r="I72" s="186"/>
      <c r="J72" s="187" t="s">
        <v>159</v>
      </c>
      <c r="K72" s="187"/>
      <c r="L72" s="187"/>
      <c r="M72" s="32"/>
      <c r="N72" s="2"/>
      <c r="O72" s="32"/>
      <c r="P72" s="50"/>
      <c r="Q72" s="46" t="s">
        <v>136</v>
      </c>
      <c r="U72" s="25" t="str">
        <f>IF(Q73="","問10　未回答","OK")</f>
        <v>問10　未回答</v>
      </c>
    </row>
    <row r="73" spans="1:21" s="3" customFormat="1" ht="20.100000000000001" customHeight="1" thickBot="1">
      <c r="D73" s="3" t="s">
        <v>1</v>
      </c>
      <c r="E73" s="186" t="s">
        <v>111</v>
      </c>
      <c r="F73" s="186"/>
      <c r="G73" s="186"/>
      <c r="H73" s="186"/>
      <c r="I73" s="186"/>
      <c r="J73" s="187" t="s">
        <v>182</v>
      </c>
      <c r="K73" s="187"/>
      <c r="L73" s="187"/>
      <c r="M73" s="49"/>
      <c r="N73" s="18"/>
      <c r="O73" s="50"/>
      <c r="P73" s="50"/>
      <c r="Q73" s="47"/>
    </row>
    <row r="74" spans="1:21" ht="20.100000000000001" customHeight="1"/>
    <row r="75" spans="1:21" ht="45" customHeight="1">
      <c r="A75" s="188" t="s">
        <v>221</v>
      </c>
      <c r="B75" s="188"/>
      <c r="C75" s="188"/>
      <c r="D75" s="188"/>
      <c r="E75" s="188"/>
      <c r="F75" s="188"/>
      <c r="G75" s="188"/>
      <c r="H75" s="188"/>
      <c r="I75" s="188"/>
      <c r="J75" s="188"/>
      <c r="K75" s="188"/>
      <c r="L75" s="188"/>
      <c r="M75" s="188"/>
      <c r="N75" s="188"/>
      <c r="O75" s="188"/>
      <c r="P75" s="188"/>
      <c r="Q75" s="188"/>
      <c r="R75" s="188"/>
      <c r="U75" s="18"/>
    </row>
    <row r="76" spans="1:21" ht="30" customHeight="1">
      <c r="A76" s="188" t="s">
        <v>240</v>
      </c>
      <c r="B76" s="188"/>
      <c r="C76" s="188"/>
      <c r="D76" s="188"/>
      <c r="E76" s="188"/>
      <c r="F76" s="188"/>
      <c r="G76" s="188"/>
      <c r="H76" s="188"/>
      <c r="I76" s="188"/>
      <c r="J76" s="188"/>
      <c r="K76" s="188"/>
      <c r="L76" s="188"/>
      <c r="M76" s="188"/>
      <c r="N76" s="188"/>
      <c r="O76" s="188"/>
      <c r="P76" s="188"/>
      <c r="Q76" s="188"/>
      <c r="R76" s="188"/>
      <c r="U76" s="18"/>
    </row>
    <row r="77" spans="1:21" ht="20.100000000000001" customHeight="1">
      <c r="C77" s="177" t="s">
        <v>167</v>
      </c>
      <c r="D77" s="177"/>
      <c r="E77" s="177"/>
      <c r="F77" s="177"/>
      <c r="G77" s="177"/>
      <c r="H77" s="177"/>
      <c r="I77" s="177"/>
      <c r="J77" s="177"/>
      <c r="K77" s="177"/>
      <c r="L77" s="177"/>
      <c r="M77" s="177"/>
      <c r="N77" s="177"/>
    </row>
    <row r="78" spans="1:21" ht="31.15" customHeight="1" thickBot="1">
      <c r="D78" s="189" t="s">
        <v>241</v>
      </c>
      <c r="E78" s="189"/>
      <c r="F78" s="189"/>
      <c r="G78" s="189"/>
      <c r="H78" s="189"/>
      <c r="I78" s="189"/>
      <c r="J78" s="189"/>
      <c r="K78" s="189"/>
      <c r="L78" s="189"/>
      <c r="M78" s="189"/>
      <c r="N78" s="189"/>
      <c r="O78" s="189"/>
      <c r="P78" s="189"/>
      <c r="Q78" s="189"/>
    </row>
    <row r="79" spans="1:21" ht="20.100000000000001" customHeight="1" thickBot="1">
      <c r="D79" s="3" t="s">
        <v>2</v>
      </c>
      <c r="E79" s="3" t="s">
        <v>172</v>
      </c>
      <c r="F79" s="3"/>
      <c r="G79" s="3"/>
      <c r="H79" s="3"/>
      <c r="I79" s="3"/>
      <c r="J79" s="3"/>
      <c r="K79" s="3"/>
      <c r="L79" s="3"/>
      <c r="M79" s="3"/>
      <c r="N79" s="3"/>
      <c r="O79" s="3"/>
      <c r="P79" s="3"/>
      <c r="Q79" s="46" t="s">
        <v>136</v>
      </c>
      <c r="U79" s="25"/>
    </row>
    <row r="80" spans="1:21" ht="20.100000000000001" customHeight="1" thickBot="1">
      <c r="D80" s="3" t="s">
        <v>1</v>
      </c>
      <c r="E80" s="3" t="s">
        <v>99</v>
      </c>
      <c r="F80" s="3"/>
      <c r="G80" s="3"/>
      <c r="H80" s="3"/>
      <c r="I80" s="3"/>
      <c r="J80" s="3"/>
      <c r="K80" s="3"/>
      <c r="L80" s="3"/>
      <c r="M80" s="3"/>
      <c r="N80" s="3"/>
      <c r="O80" s="3"/>
      <c r="P80" s="3"/>
      <c r="Q80" s="47"/>
      <c r="U80" s="25" t="str">
        <f>IF(Q73="②","問11　回答不要",IF(Q80="","問11　未回答","OK"))</f>
        <v>問11　未回答</v>
      </c>
    </row>
    <row r="81" spans="3:21" ht="20.100000000000001" customHeight="1">
      <c r="D81" s="3" t="s">
        <v>3</v>
      </c>
      <c r="E81" s="153" t="s">
        <v>209</v>
      </c>
      <c r="F81" s="153"/>
      <c r="G81" s="153"/>
      <c r="H81" s="153"/>
      <c r="I81" s="153"/>
      <c r="J81" s="153"/>
      <c r="K81" s="153"/>
      <c r="L81" s="153"/>
      <c r="M81" s="153"/>
      <c r="N81" s="153"/>
      <c r="O81" s="153"/>
      <c r="P81" s="3"/>
      <c r="Q81" s="3"/>
    </row>
    <row r="82" spans="3:21" ht="20.100000000000001" customHeight="1" thickBot="1">
      <c r="D82" s="3" t="s">
        <v>4</v>
      </c>
      <c r="E82" s="60" t="s">
        <v>173</v>
      </c>
      <c r="F82" s="60"/>
      <c r="G82" s="60"/>
      <c r="H82" s="60"/>
      <c r="I82" s="60"/>
      <c r="J82" s="60"/>
      <c r="K82" s="60"/>
      <c r="L82" s="62" t="s">
        <v>196</v>
      </c>
      <c r="M82" s="60"/>
      <c r="N82" s="60"/>
      <c r="O82" s="60"/>
      <c r="P82" s="3"/>
      <c r="Q82" s="3"/>
    </row>
    <row r="83" spans="3:21" ht="20.100000000000001" customHeight="1" thickBot="1">
      <c r="D83" s="3"/>
      <c r="E83" s="194"/>
      <c r="F83" s="194"/>
      <c r="G83" s="194"/>
      <c r="H83" s="194"/>
      <c r="I83" s="194"/>
      <c r="J83" s="194"/>
      <c r="K83" s="194"/>
      <c r="L83" s="195" t="s">
        <v>109</v>
      </c>
      <c r="M83" s="196"/>
      <c r="N83" s="196"/>
      <c r="O83" s="196"/>
      <c r="P83" s="196"/>
      <c r="Q83" s="197"/>
      <c r="U83" s="61"/>
    </row>
    <row r="84" spans="3:21" ht="20.100000000000001" customHeight="1" thickBot="1">
      <c r="D84" s="3"/>
      <c r="E84" s="3"/>
      <c r="F84" s="3"/>
      <c r="G84" s="3"/>
      <c r="H84" s="3"/>
      <c r="I84" s="3"/>
      <c r="J84" s="190"/>
      <c r="K84" s="190"/>
      <c r="L84" s="198"/>
      <c r="M84" s="199"/>
      <c r="N84" s="199"/>
      <c r="O84" s="199"/>
      <c r="P84" s="199"/>
      <c r="Q84" s="200"/>
    </row>
    <row r="85" spans="3:21" ht="20.100000000000001" customHeight="1" thickBot="1"/>
    <row r="86" spans="3:21" ht="20.100000000000001" customHeight="1" thickTop="1" thickBot="1">
      <c r="D86" s="182" t="s">
        <v>174</v>
      </c>
      <c r="E86" s="183"/>
      <c r="F86" s="183"/>
      <c r="G86" s="183"/>
      <c r="H86" s="183"/>
      <c r="I86" s="183"/>
      <c r="J86" s="183"/>
      <c r="K86" s="183"/>
      <c r="L86" s="183"/>
      <c r="M86" s="183"/>
      <c r="N86" s="183"/>
      <c r="O86" s="183"/>
      <c r="P86" s="183"/>
      <c r="Q86" s="184"/>
    </row>
    <row r="87" spans="3:21" ht="20.100000000000001" customHeight="1" thickTop="1"/>
    <row r="88" spans="3:21" s="18" customFormat="1" ht="20.100000000000001" customHeight="1">
      <c r="C88" s="177" t="s">
        <v>175</v>
      </c>
      <c r="D88" s="177"/>
      <c r="E88" s="177"/>
      <c r="F88" s="177"/>
      <c r="G88" s="177"/>
      <c r="H88" s="177"/>
      <c r="I88" s="177"/>
      <c r="J88" s="177"/>
      <c r="K88" s="177"/>
      <c r="L88" s="177"/>
      <c r="M88" s="177"/>
      <c r="N88" s="177"/>
      <c r="O88" s="26"/>
      <c r="P88" s="26"/>
      <c r="Q88" s="26"/>
    </row>
    <row r="89" spans="3:21" ht="45" customHeight="1" thickBot="1">
      <c r="C89" s="27"/>
      <c r="D89" s="189" t="s">
        <v>242</v>
      </c>
      <c r="E89" s="189"/>
      <c r="F89" s="189"/>
      <c r="G89" s="189"/>
      <c r="H89" s="189"/>
      <c r="I89" s="189"/>
      <c r="J89" s="189"/>
      <c r="K89" s="189"/>
      <c r="L89" s="189"/>
      <c r="M89" s="189"/>
      <c r="N89" s="189"/>
      <c r="O89" s="189"/>
      <c r="P89" s="189"/>
      <c r="Q89" s="189"/>
    </row>
    <row r="90" spans="3:21" s="3" customFormat="1" ht="20.100000000000001" customHeight="1" thickBot="1">
      <c r="D90" s="3" t="s">
        <v>2</v>
      </c>
      <c r="E90" s="153" t="s">
        <v>178</v>
      </c>
      <c r="F90" s="153"/>
      <c r="G90" s="153"/>
      <c r="H90" s="153"/>
      <c r="I90" s="153"/>
      <c r="J90" s="153"/>
      <c r="K90" s="153"/>
      <c r="L90" s="153"/>
      <c r="M90" s="2"/>
      <c r="N90" s="2"/>
      <c r="O90" s="2"/>
      <c r="P90" s="2"/>
      <c r="Q90" s="46" t="s">
        <v>136</v>
      </c>
      <c r="U90" s="25" t="str">
        <f>IF(Q73="②","問12　回答不要",IF(Q91="","問12　未回答","OK"))</f>
        <v>問12　未回答</v>
      </c>
    </row>
    <row r="91" spans="3:21" s="3" customFormat="1" ht="20.100000000000001" customHeight="1" thickBot="1">
      <c r="D91" s="3" t="s">
        <v>1</v>
      </c>
      <c r="E91" s="153" t="s">
        <v>179</v>
      </c>
      <c r="F91" s="153"/>
      <c r="G91" s="153"/>
      <c r="H91" s="153"/>
      <c r="I91" s="153"/>
      <c r="J91" s="153"/>
      <c r="K91" s="153"/>
      <c r="L91" s="153"/>
      <c r="N91" s="2"/>
      <c r="O91" s="2"/>
      <c r="P91" s="2"/>
      <c r="Q91" s="47"/>
    </row>
    <row r="92" spans="3:21" ht="20.100000000000001" customHeight="1"/>
    <row r="93" spans="3:21" ht="20.100000000000001" customHeight="1">
      <c r="C93" s="177" t="s">
        <v>176</v>
      </c>
      <c r="D93" s="177"/>
      <c r="E93" s="177"/>
      <c r="F93" s="177"/>
      <c r="G93" s="177"/>
      <c r="H93" s="177"/>
      <c r="I93" s="177"/>
      <c r="J93" s="177"/>
      <c r="K93" s="177"/>
      <c r="L93" s="177"/>
      <c r="M93" s="177"/>
      <c r="N93" s="177"/>
      <c r="U93" s="25"/>
    </row>
    <row r="94" spans="3:21" ht="20.100000000000001" customHeight="1">
      <c r="D94" s="193" t="s">
        <v>208</v>
      </c>
      <c r="E94" s="161"/>
      <c r="F94" s="161"/>
      <c r="G94" s="161"/>
      <c r="H94" s="161"/>
      <c r="I94" s="161"/>
      <c r="J94" s="161"/>
      <c r="K94" s="161"/>
      <c r="L94" s="161"/>
      <c r="M94" s="161"/>
      <c r="N94" s="161"/>
      <c r="O94" s="161"/>
      <c r="P94" s="161"/>
      <c r="Q94" s="161"/>
      <c r="U94" s="25" t="str">
        <f>IF(OR((Q73="②"),(Q91="②")),"問13　回答不要",IF(OR((M96=""),(M97=""),(M98="")),"問13　未回答","OK"))</f>
        <v>問13　未回答</v>
      </c>
    </row>
    <row r="95" spans="3:21" ht="20.100000000000001" customHeight="1" thickBot="1">
      <c r="D95" s="192" t="s">
        <v>190</v>
      </c>
      <c r="E95" s="201"/>
      <c r="F95" s="201"/>
      <c r="G95" s="201"/>
      <c r="H95" s="201"/>
      <c r="I95" s="201"/>
      <c r="J95" s="201"/>
      <c r="K95" s="201"/>
      <c r="L95" s="201"/>
      <c r="M95" s="201"/>
      <c r="N95" s="201"/>
      <c r="O95" s="201"/>
      <c r="P95" s="201"/>
      <c r="Q95" s="201"/>
      <c r="U95" s="25"/>
    </row>
    <row r="96" spans="3:21" ht="20.100000000000001" customHeight="1" thickBot="1">
      <c r="D96" s="28"/>
      <c r="E96" s="28"/>
      <c r="F96" s="28"/>
      <c r="G96" s="28"/>
      <c r="H96" s="28"/>
      <c r="I96" s="28"/>
      <c r="J96" s="28"/>
      <c r="K96" s="202" t="s">
        <v>101</v>
      </c>
      <c r="L96" s="203"/>
      <c r="M96" s="204"/>
      <c r="N96" s="204"/>
      <c r="O96" s="204"/>
      <c r="P96" s="204"/>
      <c r="Q96" s="205"/>
      <c r="U96" s="25"/>
    </row>
    <row r="97" spans="1:21" ht="20.100000000000001" customHeight="1" thickBot="1">
      <c r="K97" s="206" t="s">
        <v>100</v>
      </c>
      <c r="L97" s="207"/>
      <c r="M97" s="208"/>
      <c r="N97" s="208"/>
      <c r="O97" s="208"/>
      <c r="P97" s="208"/>
      <c r="Q97" s="209"/>
    </row>
    <row r="98" spans="1:21" ht="20.100000000000001" customHeight="1" thickBot="1">
      <c r="K98" s="210" t="s">
        <v>103</v>
      </c>
      <c r="L98" s="211"/>
      <c r="M98" s="212"/>
      <c r="N98" s="212"/>
      <c r="O98" s="212"/>
      <c r="P98" s="212"/>
      <c r="Q98" s="213"/>
    </row>
    <row r="99" spans="1:21" ht="20.100000000000001" customHeight="1">
      <c r="D99" s="28"/>
      <c r="E99" s="28"/>
      <c r="F99" s="28"/>
      <c r="G99" s="28"/>
      <c r="H99" s="28"/>
      <c r="I99" s="28"/>
      <c r="J99" s="28"/>
      <c r="K99" s="28"/>
      <c r="L99" s="28"/>
      <c r="M99" s="28"/>
      <c r="N99" s="28"/>
      <c r="O99" s="28"/>
      <c r="P99" s="28"/>
      <c r="Q99" s="28"/>
      <c r="U99" s="25"/>
    </row>
    <row r="100" spans="1:21" s="18" customFormat="1" ht="20.100000000000001" customHeight="1">
      <c r="C100" s="177" t="s">
        <v>177</v>
      </c>
      <c r="D100" s="177"/>
      <c r="E100" s="177"/>
      <c r="F100" s="177"/>
      <c r="G100" s="177"/>
      <c r="H100" s="177"/>
      <c r="I100" s="177"/>
      <c r="J100" s="177"/>
      <c r="K100" s="177"/>
      <c r="L100" s="177"/>
      <c r="M100" s="177"/>
      <c r="N100" s="177"/>
      <c r="O100" s="26"/>
      <c r="P100" s="26"/>
      <c r="Q100" s="26"/>
    </row>
    <row r="101" spans="1:21" ht="45" customHeight="1" thickBot="1">
      <c r="C101" s="27"/>
      <c r="D101" s="189" t="s">
        <v>217</v>
      </c>
      <c r="E101" s="189"/>
      <c r="F101" s="189"/>
      <c r="G101" s="189"/>
      <c r="H101" s="189"/>
      <c r="I101" s="189"/>
      <c r="J101" s="189"/>
      <c r="K101" s="189"/>
      <c r="L101" s="189"/>
      <c r="M101" s="189"/>
      <c r="N101" s="189"/>
      <c r="O101" s="189"/>
      <c r="P101" s="189"/>
      <c r="Q101" s="189"/>
    </row>
    <row r="102" spans="1:21" s="3" customFormat="1" ht="20.100000000000001" customHeight="1" thickBot="1">
      <c r="D102" s="3" t="s">
        <v>2</v>
      </c>
      <c r="E102" s="153" t="s">
        <v>157</v>
      </c>
      <c r="F102" s="153"/>
      <c r="G102" s="153"/>
      <c r="H102" s="153"/>
      <c r="I102" s="153"/>
      <c r="J102" s="153"/>
      <c r="K102" s="153"/>
      <c r="L102" s="153"/>
      <c r="M102" s="2"/>
      <c r="N102" s="2"/>
      <c r="O102" s="2"/>
      <c r="P102" s="2"/>
      <c r="Q102" s="46" t="s">
        <v>136</v>
      </c>
      <c r="U102" s="25" t="str">
        <f>IF(Q73="②","問14　回答不要",IF(Q103="","問14　未回答","OK"))</f>
        <v>問14　未回答</v>
      </c>
    </row>
    <row r="103" spans="1:21" s="3" customFormat="1" ht="20.100000000000001" customHeight="1" thickBot="1">
      <c r="D103" s="3" t="s">
        <v>1</v>
      </c>
      <c r="E103" s="153" t="s">
        <v>156</v>
      </c>
      <c r="F103" s="153"/>
      <c r="G103" s="153"/>
      <c r="H103" s="153"/>
      <c r="I103" s="153"/>
      <c r="J103" s="153"/>
      <c r="K103" s="153"/>
      <c r="L103" s="153"/>
      <c r="N103" s="2"/>
      <c r="O103" s="2"/>
      <c r="P103" s="2"/>
      <c r="Q103" s="47"/>
    </row>
    <row r="104" spans="1:21" ht="20.100000000000001" customHeight="1"/>
    <row r="105" spans="1:21" s="18" customFormat="1" ht="20.100000000000001" customHeight="1">
      <c r="C105" s="177" t="s">
        <v>34</v>
      </c>
      <c r="D105" s="177"/>
      <c r="E105" s="177"/>
      <c r="F105" s="177"/>
      <c r="G105" s="177"/>
      <c r="H105" s="177"/>
      <c r="I105" s="177"/>
      <c r="J105" s="177"/>
      <c r="K105" s="177"/>
      <c r="L105" s="177"/>
      <c r="M105" s="177"/>
    </row>
    <row r="106" spans="1:21" ht="30" customHeight="1" thickBot="1">
      <c r="D106" s="161" t="s">
        <v>189</v>
      </c>
      <c r="E106" s="161"/>
      <c r="F106" s="161"/>
      <c r="G106" s="161"/>
      <c r="H106" s="161"/>
      <c r="I106" s="161"/>
      <c r="J106" s="161"/>
      <c r="K106" s="161"/>
      <c r="L106" s="161"/>
      <c r="M106" s="161"/>
      <c r="N106" s="161"/>
      <c r="O106" s="161"/>
      <c r="P106" s="161"/>
      <c r="Q106" s="161"/>
    </row>
    <row r="107" spans="1:21" s="3" customFormat="1" ht="20.100000000000001" customHeight="1" thickBot="1">
      <c r="D107" s="3" t="s">
        <v>2</v>
      </c>
      <c r="E107" s="151" t="s">
        <v>158</v>
      </c>
      <c r="F107" s="152"/>
      <c r="G107" s="152"/>
      <c r="H107" s="152"/>
      <c r="I107" s="152"/>
      <c r="J107" s="152"/>
      <c r="K107" s="152"/>
      <c r="L107" s="152"/>
      <c r="M107" s="152"/>
      <c r="N107" s="152"/>
      <c r="O107" s="152"/>
      <c r="P107" s="152"/>
      <c r="Q107" s="46" t="s">
        <v>136</v>
      </c>
      <c r="U107" s="25" t="str">
        <f>IF(Q73="②","問15　回答不要",IF(Q108="","問15　未回答","OK"))</f>
        <v>問15　未回答</v>
      </c>
    </row>
    <row r="108" spans="1:21" s="3" customFormat="1" ht="20.100000000000001" customHeight="1" thickBot="1">
      <c r="D108" s="3" t="s">
        <v>1</v>
      </c>
      <c r="E108" s="151" t="s">
        <v>184</v>
      </c>
      <c r="F108" s="152"/>
      <c r="G108" s="152"/>
      <c r="H108" s="152"/>
      <c r="I108" s="152"/>
      <c r="J108" s="152"/>
      <c r="K108" s="152"/>
      <c r="L108" s="152"/>
      <c r="M108" s="152"/>
      <c r="N108" s="152"/>
      <c r="O108" s="152"/>
      <c r="P108" s="152"/>
      <c r="Q108" s="47"/>
    </row>
    <row r="109" spans="1:21" s="3" customFormat="1" ht="20.100000000000001" customHeight="1">
      <c r="D109" s="3" t="s">
        <v>3</v>
      </c>
      <c r="E109" s="214" t="s">
        <v>185</v>
      </c>
      <c r="F109" s="214"/>
      <c r="G109" s="214"/>
      <c r="H109" s="214"/>
      <c r="I109" s="214"/>
      <c r="J109" s="214"/>
      <c r="K109" s="214"/>
      <c r="L109" s="214"/>
      <c r="M109" s="214"/>
      <c r="N109" s="214"/>
      <c r="O109" s="214"/>
      <c r="P109" s="214"/>
    </row>
    <row r="110" spans="1:21" s="3" customFormat="1" ht="20.100000000000001" customHeight="1">
      <c r="E110" s="214"/>
      <c r="F110" s="214"/>
      <c r="G110" s="214"/>
      <c r="H110" s="214"/>
      <c r="I110" s="214"/>
      <c r="J110" s="214"/>
      <c r="K110" s="214"/>
      <c r="L110" s="214"/>
      <c r="M110" s="214"/>
      <c r="N110" s="214"/>
      <c r="O110" s="214"/>
      <c r="P110" s="214"/>
    </row>
    <row r="111" spans="1:21" ht="20.100000000000001" customHeight="1"/>
    <row r="112" spans="1:21" ht="47.25" customHeight="1">
      <c r="A112" s="45"/>
      <c r="B112" s="185" t="s">
        <v>219</v>
      </c>
      <c r="C112" s="185"/>
      <c r="D112" s="185"/>
      <c r="E112" s="185"/>
      <c r="F112" s="185"/>
      <c r="G112" s="185"/>
      <c r="H112" s="185"/>
      <c r="I112" s="185"/>
      <c r="J112" s="185"/>
      <c r="K112" s="185"/>
      <c r="L112" s="185"/>
      <c r="M112" s="185"/>
      <c r="N112" s="185"/>
      <c r="O112" s="185"/>
      <c r="P112" s="185"/>
      <c r="Q112" s="185"/>
      <c r="R112" s="45"/>
    </row>
    <row r="113" spans="3:21" s="18" customFormat="1" ht="20.100000000000001" customHeight="1">
      <c r="C113" s="177" t="s">
        <v>35</v>
      </c>
      <c r="D113" s="177"/>
      <c r="E113" s="177"/>
      <c r="F113" s="177"/>
      <c r="G113" s="177"/>
      <c r="H113" s="177"/>
      <c r="I113" s="177"/>
      <c r="J113" s="177"/>
      <c r="K113" s="177"/>
      <c r="L113" s="177"/>
      <c r="M113" s="177"/>
    </row>
    <row r="114" spans="3:21" ht="30" customHeight="1" thickBot="1">
      <c r="D114" s="189" t="s">
        <v>224</v>
      </c>
      <c r="E114" s="189"/>
      <c r="F114" s="189"/>
      <c r="G114" s="189"/>
      <c r="H114" s="189"/>
      <c r="I114" s="189"/>
      <c r="J114" s="189"/>
      <c r="K114" s="189"/>
      <c r="L114" s="189"/>
      <c r="M114" s="189"/>
      <c r="N114" s="189"/>
      <c r="O114" s="189"/>
      <c r="P114" s="189"/>
      <c r="Q114" s="189"/>
    </row>
    <row r="115" spans="3:21" s="3" customFormat="1" ht="20.100000000000001" customHeight="1" thickBot="1">
      <c r="D115" s="3" t="s">
        <v>2</v>
      </c>
      <c r="E115" s="151" t="s">
        <v>14</v>
      </c>
      <c r="F115" s="152"/>
      <c r="G115" s="152"/>
      <c r="H115" s="152"/>
      <c r="I115" s="152"/>
      <c r="J115" s="152"/>
      <c r="K115" s="152"/>
      <c r="L115" s="152"/>
      <c r="M115" s="152"/>
      <c r="N115" s="152"/>
      <c r="O115" s="152"/>
      <c r="P115" s="152"/>
      <c r="Q115" s="46" t="s">
        <v>136</v>
      </c>
      <c r="U115" s="25" t="str">
        <f>IF(Q73="②","問16　回答不要",IF(Q116="","問16　未回答","OK"))</f>
        <v>問16　未回答</v>
      </c>
    </row>
    <row r="116" spans="3:21" s="3" customFormat="1" ht="20.100000000000001" customHeight="1" thickBot="1">
      <c r="D116" s="3" t="s">
        <v>1</v>
      </c>
      <c r="E116" s="151" t="s">
        <v>16</v>
      </c>
      <c r="F116" s="152"/>
      <c r="G116" s="152"/>
      <c r="H116" s="152"/>
      <c r="I116" s="152"/>
      <c r="J116" s="152"/>
      <c r="K116" s="152"/>
      <c r="L116" s="152"/>
      <c r="M116" s="152"/>
      <c r="N116" s="152"/>
      <c r="O116" s="152"/>
      <c r="P116" s="152"/>
      <c r="Q116" s="47"/>
    </row>
    <row r="117" spans="3:21" s="3" customFormat="1" ht="20.100000000000001" customHeight="1">
      <c r="D117" s="3" t="s">
        <v>3</v>
      </c>
      <c r="E117" s="151" t="s">
        <v>17</v>
      </c>
      <c r="F117" s="152"/>
      <c r="G117" s="152"/>
      <c r="H117" s="152"/>
      <c r="I117" s="152"/>
      <c r="J117" s="152"/>
      <c r="K117" s="152"/>
      <c r="L117" s="152"/>
      <c r="M117" s="152"/>
      <c r="N117" s="152"/>
      <c r="O117" s="152"/>
      <c r="P117" s="152"/>
    </row>
    <row r="118" spans="3:21" s="3" customFormat="1" ht="20.100000000000001" customHeight="1">
      <c r="D118" s="3" t="s">
        <v>4</v>
      </c>
      <c r="E118" s="151" t="s">
        <v>15</v>
      </c>
      <c r="F118" s="152"/>
      <c r="G118" s="152"/>
      <c r="H118" s="152"/>
      <c r="I118" s="152"/>
      <c r="J118" s="152"/>
      <c r="K118" s="152"/>
      <c r="L118" s="152"/>
      <c r="M118" s="152"/>
      <c r="N118" s="152"/>
      <c r="O118" s="152"/>
      <c r="P118" s="152"/>
    </row>
    <row r="119" spans="3:21" ht="20.100000000000001" customHeight="1">
      <c r="M119" s="30"/>
    </row>
    <row r="120" spans="3:21" s="18" customFormat="1" ht="20.100000000000001" customHeight="1">
      <c r="C120" s="177" t="s">
        <v>12</v>
      </c>
      <c r="D120" s="177"/>
      <c r="E120" s="177"/>
      <c r="F120" s="177"/>
      <c r="G120" s="177"/>
      <c r="H120" s="177"/>
      <c r="I120" s="177"/>
      <c r="J120" s="177"/>
      <c r="K120" s="177"/>
      <c r="L120" s="177"/>
      <c r="M120" s="177"/>
    </row>
    <row r="121" spans="3:21" ht="30" customHeight="1" thickBot="1">
      <c r="D121" s="189" t="s">
        <v>225</v>
      </c>
      <c r="E121" s="189"/>
      <c r="F121" s="189"/>
      <c r="G121" s="189"/>
      <c r="H121" s="189"/>
      <c r="I121" s="189"/>
      <c r="J121" s="189"/>
      <c r="K121" s="189"/>
      <c r="L121" s="189"/>
      <c r="M121" s="189"/>
      <c r="N121" s="189"/>
      <c r="O121" s="189"/>
      <c r="P121" s="189"/>
      <c r="Q121" s="189"/>
    </row>
    <row r="122" spans="3:21" s="3" customFormat="1" ht="20.100000000000001" customHeight="1" thickBot="1">
      <c r="D122" s="3" t="s">
        <v>2</v>
      </c>
      <c r="E122" s="153" t="s">
        <v>112</v>
      </c>
      <c r="F122" s="153"/>
      <c r="G122" s="153"/>
      <c r="H122" s="153"/>
      <c r="I122" s="153"/>
      <c r="J122" s="153"/>
      <c r="K122" s="153"/>
      <c r="L122" s="153"/>
      <c r="M122" s="2"/>
      <c r="N122" s="2"/>
      <c r="O122" s="2"/>
      <c r="P122" s="2"/>
      <c r="Q122" s="46" t="s">
        <v>136</v>
      </c>
      <c r="U122" s="25" t="str">
        <f>IF(OR((N3="１　都道府県農業会議"),(N3="２　農業協同組合中央会(JA中央会)"),(Q73="②")),"問17　回答不要",IF(Q123="","問17　未回答","OK"))</f>
        <v>問17　未回答</v>
      </c>
    </row>
    <row r="123" spans="3:21" s="3" customFormat="1" ht="20.100000000000001" customHeight="1" thickBot="1">
      <c r="D123" s="3" t="s">
        <v>1</v>
      </c>
      <c r="E123" s="153" t="s">
        <v>186</v>
      </c>
      <c r="F123" s="153"/>
      <c r="G123" s="153"/>
      <c r="H123" s="153"/>
      <c r="I123" s="153"/>
      <c r="J123" s="153"/>
      <c r="K123" s="153"/>
      <c r="L123" s="153"/>
      <c r="N123" s="2"/>
      <c r="O123" s="2"/>
      <c r="P123" s="2"/>
      <c r="Q123" s="47"/>
    </row>
    <row r="124" spans="3:21" ht="20.100000000000001" customHeight="1">
      <c r="M124" s="30"/>
    </row>
    <row r="125" spans="3:21" s="18" customFormat="1" ht="20.100000000000001" customHeight="1">
      <c r="C125" s="177" t="s">
        <v>180</v>
      </c>
      <c r="D125" s="177"/>
      <c r="E125" s="177"/>
      <c r="F125" s="177"/>
      <c r="G125" s="177"/>
      <c r="H125" s="177"/>
      <c r="I125" s="177"/>
      <c r="J125" s="177"/>
      <c r="K125" s="177"/>
      <c r="L125" s="177"/>
    </row>
    <row r="126" spans="3:21" ht="20.100000000000001" customHeight="1">
      <c r="D126" s="193" t="s">
        <v>218</v>
      </c>
      <c r="E126" s="161"/>
      <c r="F126" s="161"/>
      <c r="G126" s="161"/>
      <c r="H126" s="161"/>
      <c r="I126" s="161"/>
      <c r="J126" s="161"/>
      <c r="K126" s="161"/>
      <c r="L126" s="161"/>
      <c r="M126" s="161"/>
      <c r="N126" s="161"/>
      <c r="O126" s="161"/>
      <c r="P126" s="161"/>
      <c r="Q126" s="161"/>
    </row>
    <row r="127" spans="3:21" ht="20.100000000000001" customHeight="1" thickBot="1">
      <c r="D127" s="192" t="s">
        <v>187</v>
      </c>
      <c r="E127" s="192"/>
      <c r="F127" s="192"/>
      <c r="G127" s="192"/>
      <c r="H127" s="192"/>
      <c r="I127" s="192"/>
      <c r="J127" s="192"/>
      <c r="K127" s="192"/>
      <c r="L127" s="192"/>
      <c r="M127" s="192"/>
      <c r="N127" s="192"/>
      <c r="O127" s="192"/>
      <c r="P127" s="192"/>
      <c r="Q127" s="192"/>
    </row>
    <row r="128" spans="3:21" s="3" customFormat="1" ht="20.100000000000001" customHeight="1" thickBot="1">
      <c r="D128" s="3" t="s">
        <v>2</v>
      </c>
      <c r="E128" s="151" t="s">
        <v>160</v>
      </c>
      <c r="F128" s="152"/>
      <c r="G128" s="152"/>
      <c r="H128" s="152"/>
      <c r="I128" s="152"/>
      <c r="J128" s="152"/>
      <c r="K128" s="152"/>
      <c r="L128" s="152"/>
      <c r="M128" s="152"/>
      <c r="N128" s="152"/>
      <c r="O128" s="152"/>
      <c r="P128" s="152"/>
      <c r="Q128" s="46" t="s">
        <v>136</v>
      </c>
      <c r="U128" s="25" t="str">
        <f>IF(OR((N3="１　都道府県農業会議"),(N3="２　農業協同組合中央会(JA中央会)"),(Q73="②"),(Q123="①")),"問18　回答不要",IF(Q129="","問18　未回答","OK"))</f>
        <v>問18　未回答</v>
      </c>
    </row>
    <row r="129" spans="1:21" s="3" customFormat="1" ht="20.100000000000001" customHeight="1" thickBot="1">
      <c r="D129" s="3" t="s">
        <v>1</v>
      </c>
      <c r="E129" s="151" t="s">
        <v>161</v>
      </c>
      <c r="F129" s="152"/>
      <c r="G129" s="152"/>
      <c r="H129" s="152"/>
      <c r="I129" s="152"/>
      <c r="J129" s="152"/>
      <c r="K129" s="152"/>
      <c r="L129" s="152"/>
      <c r="M129" s="152"/>
      <c r="N129" s="152"/>
      <c r="O129" s="152"/>
      <c r="P129" s="152"/>
      <c r="Q129" s="47"/>
    </row>
    <row r="130" spans="1:21" s="3" customFormat="1" ht="20.100000000000001" customHeight="1">
      <c r="D130" s="3" t="s">
        <v>3</v>
      </c>
      <c r="E130" s="151" t="s">
        <v>162</v>
      </c>
      <c r="F130" s="152"/>
      <c r="G130" s="152"/>
      <c r="H130" s="152"/>
      <c r="I130" s="152"/>
      <c r="J130" s="152"/>
      <c r="K130" s="152"/>
      <c r="L130" s="152"/>
      <c r="M130" s="152"/>
      <c r="N130" s="152"/>
      <c r="O130" s="152"/>
      <c r="P130" s="152"/>
      <c r="Q130" s="2"/>
    </row>
    <row r="131" spans="1:21" s="3" customFormat="1" ht="20.100000000000001" customHeight="1" thickBot="1">
      <c r="D131" s="3" t="s">
        <v>4</v>
      </c>
      <c r="E131" s="153" t="s">
        <v>146</v>
      </c>
      <c r="F131" s="153"/>
      <c r="G131" s="153"/>
      <c r="H131" s="153"/>
      <c r="I131" s="153"/>
      <c r="J131" s="153"/>
      <c r="K131" s="153"/>
      <c r="L131" s="155" t="s">
        <v>145</v>
      </c>
      <c r="M131" s="155"/>
      <c r="N131" s="155"/>
      <c r="O131" s="155"/>
      <c r="P131" s="155"/>
      <c r="Q131" s="155"/>
    </row>
    <row r="132" spans="1:21" ht="20.100000000000001" customHeight="1" thickBot="1">
      <c r="D132" s="3"/>
      <c r="E132" s="151" t="s">
        <v>143</v>
      </c>
      <c r="F132" s="152"/>
      <c r="G132" s="152"/>
      <c r="H132" s="152"/>
      <c r="J132" s="167"/>
      <c r="K132" s="168"/>
      <c r="L132" s="168"/>
      <c r="M132" s="168"/>
      <c r="N132" s="168"/>
      <c r="O132" s="168"/>
      <c r="P132" s="168"/>
      <c r="Q132" s="169"/>
    </row>
    <row r="133" spans="1:21" ht="20.100000000000001" customHeight="1">
      <c r="M133" s="30"/>
    </row>
    <row r="134" spans="1:21" s="18" customFormat="1" ht="20.100000000000001" customHeight="1">
      <c r="C134" s="177" t="s">
        <v>181</v>
      </c>
      <c r="D134" s="177"/>
      <c r="E134" s="177"/>
      <c r="F134" s="177"/>
      <c r="G134" s="177"/>
      <c r="H134" s="177"/>
      <c r="I134" s="177"/>
      <c r="J134" s="177"/>
      <c r="K134" s="177"/>
      <c r="L134" s="177"/>
    </row>
    <row r="135" spans="1:21" ht="45" customHeight="1" thickBot="1">
      <c r="D135" s="215" t="s">
        <v>188</v>
      </c>
      <c r="E135" s="216"/>
      <c r="F135" s="216"/>
      <c r="G135" s="216"/>
      <c r="H135" s="216"/>
      <c r="I135" s="216"/>
      <c r="J135" s="216"/>
      <c r="K135" s="216"/>
      <c r="L135" s="216"/>
      <c r="M135" s="216"/>
      <c r="N135" s="216"/>
      <c r="O135" s="216"/>
      <c r="P135" s="216"/>
      <c r="Q135" s="216"/>
    </row>
    <row r="136" spans="1:21" s="3" customFormat="1" ht="20.100000000000001" customHeight="1" thickBot="1">
      <c r="D136" s="3" t="s">
        <v>2</v>
      </c>
      <c r="E136" s="151" t="s">
        <v>163</v>
      </c>
      <c r="F136" s="152"/>
      <c r="G136" s="152"/>
      <c r="H136" s="152"/>
      <c r="I136" s="152"/>
      <c r="J136" s="152"/>
      <c r="K136" s="152"/>
      <c r="L136" s="152"/>
      <c r="M136" s="152"/>
      <c r="N136" s="152"/>
      <c r="O136" s="152"/>
      <c r="P136" s="152"/>
      <c r="Q136" s="46" t="s">
        <v>136</v>
      </c>
      <c r="U136" s="25" t="str">
        <f>IF(Q73="②","問19　回答不要",IF(Q137="","問19　未回答","OK"))</f>
        <v>問19　未回答</v>
      </c>
    </row>
    <row r="137" spans="1:21" s="3" customFormat="1" ht="20.100000000000001" customHeight="1" thickBot="1">
      <c r="D137" s="3" t="s">
        <v>1</v>
      </c>
      <c r="E137" s="151" t="s">
        <v>164</v>
      </c>
      <c r="F137" s="152"/>
      <c r="G137" s="152"/>
      <c r="H137" s="152"/>
      <c r="I137" s="152"/>
      <c r="J137" s="152"/>
      <c r="K137" s="152"/>
      <c r="L137" s="152"/>
      <c r="M137" s="152"/>
      <c r="N137" s="152"/>
      <c r="O137" s="152"/>
      <c r="P137" s="152"/>
      <c r="Q137" s="47"/>
    </row>
    <row r="138" spans="1:21" s="3" customFormat="1" ht="20.100000000000001" customHeight="1">
      <c r="D138" s="3" t="s">
        <v>3</v>
      </c>
      <c r="E138" s="151" t="s">
        <v>165</v>
      </c>
      <c r="F138" s="152"/>
      <c r="G138" s="152"/>
      <c r="H138" s="152"/>
      <c r="I138" s="152"/>
      <c r="J138" s="152"/>
      <c r="K138" s="152"/>
      <c r="L138" s="152"/>
      <c r="M138" s="152"/>
      <c r="N138" s="152"/>
      <c r="O138" s="152"/>
      <c r="P138" s="152"/>
      <c r="Q138" s="2"/>
    </row>
    <row r="139" spans="1:21" s="3" customFormat="1" ht="20.100000000000001" customHeight="1">
      <c r="D139" s="3" t="s">
        <v>4</v>
      </c>
      <c r="E139" s="151" t="s">
        <v>90</v>
      </c>
      <c r="F139" s="152"/>
      <c r="G139" s="152"/>
      <c r="H139" s="152"/>
      <c r="I139" s="152"/>
      <c r="J139" s="152"/>
      <c r="K139" s="152"/>
      <c r="L139" s="152"/>
      <c r="M139" s="152"/>
      <c r="N139" s="152"/>
      <c r="O139" s="152"/>
      <c r="P139" s="152"/>
      <c r="Q139" s="18"/>
    </row>
    <row r="140" spans="1:21" ht="20.100000000000001" customHeight="1">
      <c r="A140" s="34"/>
      <c r="B140" s="34"/>
      <c r="C140" s="34"/>
      <c r="D140" s="34"/>
      <c r="E140" s="34"/>
      <c r="F140" s="34"/>
      <c r="G140" s="34"/>
      <c r="H140" s="34"/>
      <c r="I140" s="34"/>
      <c r="J140" s="34"/>
      <c r="K140" s="34"/>
      <c r="L140" s="34"/>
      <c r="M140" s="34"/>
      <c r="N140" s="34"/>
      <c r="O140" s="34"/>
      <c r="P140" s="34"/>
      <c r="Q140" s="34"/>
      <c r="R140" s="34"/>
    </row>
    <row r="141" spans="1:21" ht="33" customHeight="1">
      <c r="A141" s="185" t="s">
        <v>243</v>
      </c>
      <c r="B141" s="185"/>
      <c r="C141" s="185"/>
      <c r="D141" s="185"/>
      <c r="E141" s="185"/>
      <c r="F141" s="185"/>
      <c r="G141" s="185"/>
      <c r="H141" s="185"/>
      <c r="I141" s="185"/>
      <c r="J141" s="185"/>
      <c r="K141" s="185"/>
      <c r="L141" s="185"/>
      <c r="M141" s="185"/>
      <c r="N141" s="185"/>
      <c r="O141" s="185"/>
      <c r="P141" s="185"/>
      <c r="Q141" s="185"/>
      <c r="R141" s="45"/>
      <c r="U141" s="18"/>
    </row>
    <row r="142" spans="1:21" s="18" customFormat="1" ht="20.100000000000001" customHeight="1">
      <c r="C142" s="177" t="s">
        <v>36</v>
      </c>
      <c r="D142" s="177"/>
      <c r="E142" s="177"/>
      <c r="F142" s="177"/>
      <c r="G142" s="177"/>
      <c r="H142" s="177"/>
      <c r="I142" s="177"/>
      <c r="J142" s="177"/>
      <c r="K142" s="177"/>
      <c r="L142" s="177"/>
    </row>
    <row r="143" spans="1:21" ht="20.100000000000001" customHeight="1" thickBot="1">
      <c r="D143" s="161" t="s">
        <v>244</v>
      </c>
      <c r="E143" s="161"/>
      <c r="F143" s="161"/>
      <c r="G143" s="161"/>
      <c r="H143" s="161"/>
      <c r="I143" s="161"/>
      <c r="J143" s="161"/>
      <c r="K143" s="161"/>
      <c r="L143" s="161"/>
      <c r="M143" s="161"/>
      <c r="N143" s="161"/>
      <c r="O143" s="161"/>
      <c r="P143" s="161"/>
      <c r="Q143" s="161"/>
    </row>
    <row r="144" spans="1:21" s="3" customFormat="1" ht="20.100000000000001" customHeight="1" thickBot="1">
      <c r="D144" s="3" t="s">
        <v>2</v>
      </c>
      <c r="E144" s="151" t="s">
        <v>168</v>
      </c>
      <c r="F144" s="152"/>
      <c r="G144" s="152"/>
      <c r="H144" s="152"/>
      <c r="I144" s="152"/>
      <c r="J144" s="152"/>
      <c r="K144" s="152"/>
      <c r="L144" s="152"/>
      <c r="M144" s="152"/>
      <c r="N144" s="152"/>
      <c r="O144" s="152"/>
      <c r="P144" s="152"/>
      <c r="Q144" s="46" t="s">
        <v>136</v>
      </c>
      <c r="U144" s="25" t="str">
        <f>IF(Q73="①","問20　回答不要",IF(Q145="","問20　未回答","OK"))</f>
        <v>問20　未回答</v>
      </c>
    </row>
    <row r="145" spans="3:35" s="3" customFormat="1" ht="20.100000000000001" customHeight="1" thickBot="1">
      <c r="D145" s="3" t="s">
        <v>1</v>
      </c>
      <c r="E145" s="180" t="s">
        <v>169</v>
      </c>
      <c r="F145" s="181"/>
      <c r="G145" s="181"/>
      <c r="H145" s="181"/>
      <c r="I145" s="181"/>
      <c r="J145" s="181"/>
      <c r="K145" s="181"/>
      <c r="L145" s="181"/>
      <c r="M145" s="181"/>
      <c r="N145" s="181"/>
      <c r="O145" s="181"/>
      <c r="P145" s="181"/>
      <c r="Q145" s="47"/>
      <c r="U145" s="25"/>
    </row>
    <row r="146" spans="3:35" s="3" customFormat="1" ht="20.100000000000001" customHeight="1">
      <c r="D146" s="3" t="s">
        <v>3</v>
      </c>
      <c r="E146" s="180" t="s">
        <v>170</v>
      </c>
      <c r="F146" s="181"/>
      <c r="G146" s="181"/>
      <c r="H146" s="181"/>
      <c r="I146" s="181"/>
      <c r="J146" s="181"/>
      <c r="K146" s="181"/>
      <c r="L146" s="181"/>
      <c r="M146" s="181"/>
      <c r="N146" s="181"/>
      <c r="O146" s="181"/>
      <c r="P146" s="181"/>
      <c r="Q146" s="2"/>
      <c r="X146" s="151"/>
      <c r="Y146" s="152"/>
      <c r="Z146" s="152"/>
      <c r="AA146" s="152"/>
      <c r="AB146" s="152"/>
      <c r="AC146" s="152"/>
      <c r="AD146" s="152"/>
      <c r="AE146" s="152"/>
      <c r="AF146" s="152"/>
      <c r="AG146" s="152"/>
      <c r="AH146" s="152"/>
      <c r="AI146" s="152"/>
    </row>
    <row r="147" spans="3:35" s="3" customFormat="1" ht="30" customHeight="1">
      <c r="D147" s="3" t="s">
        <v>4</v>
      </c>
      <c r="E147" s="180" t="s">
        <v>171</v>
      </c>
      <c r="F147" s="181"/>
      <c r="G147" s="181"/>
      <c r="H147" s="181"/>
      <c r="I147" s="181"/>
      <c r="J147" s="181"/>
      <c r="K147" s="181"/>
      <c r="L147" s="181"/>
      <c r="M147" s="181"/>
      <c r="N147" s="181"/>
      <c r="O147" s="181"/>
      <c r="P147" s="181"/>
      <c r="Q147" s="18"/>
      <c r="X147" s="180"/>
      <c r="Y147" s="181"/>
      <c r="Z147" s="181"/>
      <c r="AA147" s="181"/>
      <c r="AB147" s="181"/>
      <c r="AC147" s="181"/>
      <c r="AD147" s="181"/>
      <c r="AE147" s="181"/>
      <c r="AF147" s="181"/>
      <c r="AG147" s="181"/>
      <c r="AH147" s="181"/>
      <c r="AI147" s="181"/>
    </row>
    <row r="148" spans="3:35" s="3" customFormat="1" ht="20.100000000000001" customHeight="1" thickBot="1">
      <c r="D148" s="3" t="s">
        <v>6</v>
      </c>
      <c r="E148" s="153" t="s">
        <v>108</v>
      </c>
      <c r="F148" s="153"/>
      <c r="G148" s="153"/>
      <c r="H148" s="153"/>
      <c r="I148" s="153"/>
      <c r="J148" s="153"/>
      <c r="K148" s="153"/>
      <c r="L148" s="155" t="s">
        <v>144</v>
      </c>
      <c r="M148" s="155"/>
      <c r="N148" s="155"/>
      <c r="O148" s="155"/>
      <c r="P148" s="155"/>
      <c r="Q148" s="155"/>
    </row>
    <row r="149" spans="3:35" ht="20.100000000000001" customHeight="1" thickBot="1">
      <c r="D149" s="3"/>
      <c r="E149" s="151" t="s">
        <v>143</v>
      </c>
      <c r="F149" s="152"/>
      <c r="G149" s="152"/>
      <c r="H149" s="152"/>
      <c r="J149" s="167"/>
      <c r="K149" s="168"/>
      <c r="L149" s="168"/>
      <c r="M149" s="168"/>
      <c r="N149" s="168"/>
      <c r="O149" s="168"/>
      <c r="P149" s="168"/>
      <c r="Q149" s="169"/>
    </row>
    <row r="150" spans="3:35" ht="20.100000000000001" customHeight="1"/>
    <row r="151" spans="3:35" s="18" customFormat="1" ht="20.100000000000001" customHeight="1">
      <c r="C151" s="177" t="s">
        <v>37</v>
      </c>
      <c r="D151" s="177"/>
      <c r="E151" s="177"/>
      <c r="F151" s="177"/>
      <c r="G151" s="177"/>
      <c r="H151" s="177"/>
      <c r="I151" s="177"/>
      <c r="J151" s="177"/>
      <c r="K151" s="177"/>
      <c r="L151" s="177"/>
    </row>
    <row r="152" spans="3:35" ht="30" customHeight="1" thickBot="1">
      <c r="D152" s="216" t="s">
        <v>245</v>
      </c>
      <c r="E152" s="216"/>
      <c r="F152" s="216"/>
      <c r="G152" s="216"/>
      <c r="H152" s="216"/>
      <c r="I152" s="216"/>
      <c r="J152" s="216"/>
      <c r="K152" s="216"/>
      <c r="L152" s="216"/>
      <c r="M152" s="216"/>
      <c r="N152" s="216"/>
      <c r="O152" s="216"/>
      <c r="P152" s="216"/>
      <c r="Q152" s="216"/>
    </row>
    <row r="153" spans="3:35" s="3" customFormat="1" ht="20.100000000000001" customHeight="1" thickBot="1">
      <c r="D153" s="3" t="s">
        <v>2</v>
      </c>
      <c r="E153" s="151" t="s">
        <v>19</v>
      </c>
      <c r="F153" s="152"/>
      <c r="G153" s="152"/>
      <c r="H153" s="152"/>
      <c r="I153" s="152"/>
      <c r="J153" s="152"/>
      <c r="K153" s="152"/>
      <c r="L153" s="152"/>
      <c r="M153" s="152"/>
      <c r="N153" s="152"/>
      <c r="O153" s="152"/>
      <c r="P153" s="152"/>
      <c r="Q153" s="46" t="s">
        <v>136</v>
      </c>
      <c r="U153" s="25" t="str">
        <f>IF(Q73="①","問21　回答不要",IF(Q154="","問21　未回答","OK"))</f>
        <v>問21　未回答</v>
      </c>
    </row>
    <row r="154" spans="3:35" s="3" customFormat="1" ht="30" customHeight="1" thickBot="1">
      <c r="D154" s="3" t="s">
        <v>1</v>
      </c>
      <c r="E154" s="180" t="s">
        <v>110</v>
      </c>
      <c r="F154" s="181"/>
      <c r="G154" s="181"/>
      <c r="H154" s="181"/>
      <c r="I154" s="181"/>
      <c r="J154" s="181"/>
      <c r="K154" s="181"/>
      <c r="L154" s="181"/>
      <c r="M154" s="181"/>
      <c r="N154" s="181"/>
      <c r="O154" s="181"/>
      <c r="P154" s="181"/>
      <c r="Q154" s="47"/>
    </row>
    <row r="155" spans="3:35" s="3" customFormat="1" ht="20.100000000000001" customHeight="1">
      <c r="D155" s="3" t="s">
        <v>3</v>
      </c>
      <c r="E155" s="151" t="s">
        <v>18</v>
      </c>
      <c r="F155" s="152"/>
      <c r="G155" s="152"/>
      <c r="H155" s="152"/>
      <c r="I155" s="152"/>
      <c r="J155" s="152"/>
      <c r="K155" s="152"/>
      <c r="L155" s="152"/>
      <c r="M155" s="152"/>
      <c r="N155" s="152"/>
      <c r="O155" s="152"/>
      <c r="P155" s="152"/>
      <c r="Q155" s="2"/>
    </row>
    <row r="156" spans="3:35" s="3" customFormat="1" ht="20.100000000000001" customHeight="1">
      <c r="F156" s="2"/>
      <c r="G156" s="2"/>
      <c r="H156" s="2"/>
      <c r="I156" s="2"/>
      <c r="J156" s="2"/>
      <c r="K156" s="2"/>
      <c r="L156" s="2"/>
      <c r="M156" s="2"/>
      <c r="N156" s="2"/>
      <c r="O156" s="2"/>
      <c r="P156" s="2"/>
      <c r="Q156" s="18"/>
    </row>
    <row r="157" spans="3:35" ht="20.100000000000001" customHeight="1" thickBot="1">
      <c r="D157" s="6"/>
    </row>
    <row r="158" spans="3:35" ht="20.100000000000001" customHeight="1">
      <c r="D158" s="51" t="s">
        <v>24</v>
      </c>
      <c r="E158" s="52"/>
      <c r="F158" s="52"/>
      <c r="G158" s="52"/>
      <c r="H158" s="52"/>
      <c r="I158" s="52"/>
      <c r="J158" s="52"/>
      <c r="K158" s="52"/>
      <c r="L158" s="52"/>
      <c r="M158" s="52"/>
      <c r="N158" s="52"/>
      <c r="O158" s="52"/>
      <c r="P158" s="53"/>
    </row>
    <row r="159" spans="3:35" ht="20.100000000000001" customHeight="1">
      <c r="D159" s="54"/>
      <c r="P159" s="55"/>
    </row>
    <row r="160" spans="3:35" ht="20.100000000000001" customHeight="1">
      <c r="D160" s="54" t="s">
        <v>228</v>
      </c>
      <c r="J160" s="2" t="s">
        <v>229</v>
      </c>
      <c r="P160" s="55"/>
    </row>
    <row r="161" spans="4:16" ht="20.100000000000001" customHeight="1">
      <c r="D161" s="54" t="s">
        <v>197</v>
      </c>
      <c r="P161" s="55"/>
    </row>
    <row r="162" spans="4:16" ht="20.100000000000001" customHeight="1">
      <c r="D162" s="54" t="s">
        <v>25</v>
      </c>
      <c r="H162" s="2" t="s">
        <v>230</v>
      </c>
      <c r="P162" s="55"/>
    </row>
    <row r="163" spans="4:16" ht="20.100000000000001" customHeight="1">
      <c r="D163" s="54" t="s">
        <v>26</v>
      </c>
      <c r="H163" s="2" t="s">
        <v>231</v>
      </c>
      <c r="P163" s="55"/>
    </row>
    <row r="164" spans="4:16" ht="20.100000000000001" customHeight="1" thickBot="1">
      <c r="D164" s="56" t="s">
        <v>27</v>
      </c>
      <c r="E164" s="57"/>
      <c r="F164" s="57"/>
      <c r="G164" s="57"/>
      <c r="H164" s="58" t="s">
        <v>105</v>
      </c>
      <c r="I164" s="57"/>
      <c r="J164" s="57"/>
      <c r="K164" s="57"/>
      <c r="L164" s="57"/>
      <c r="M164" s="57"/>
      <c r="N164" s="57"/>
      <c r="O164" s="57"/>
      <c r="P164" s="59"/>
    </row>
    <row r="168" spans="4:16" ht="18" customHeight="1">
      <c r="D168" s="4" t="s">
        <v>23</v>
      </c>
      <c r="H168" s="2" t="s">
        <v>2</v>
      </c>
      <c r="L168" s="2" t="s">
        <v>38</v>
      </c>
    </row>
    <row r="169" spans="4:16" ht="18" customHeight="1">
      <c r="H169" s="2" t="s">
        <v>1</v>
      </c>
      <c r="L169" s="2" t="s">
        <v>39</v>
      </c>
    </row>
    <row r="170" spans="4:16" ht="18" customHeight="1">
      <c r="D170" s="4" t="s">
        <v>91</v>
      </c>
      <c r="H170" s="2" t="s">
        <v>3</v>
      </c>
      <c r="L170" s="2" t="s">
        <v>40</v>
      </c>
    </row>
    <row r="171" spans="4:16" ht="18" customHeight="1">
      <c r="D171" s="4" t="s">
        <v>92</v>
      </c>
      <c r="H171" s="2" t="s">
        <v>4</v>
      </c>
      <c r="L171" s="2" t="s">
        <v>41</v>
      </c>
    </row>
    <row r="172" spans="4:16" ht="18" customHeight="1">
      <c r="D172" s="4" t="s">
        <v>93</v>
      </c>
      <c r="H172" s="2" t="s">
        <v>6</v>
      </c>
      <c r="L172" s="2" t="s">
        <v>42</v>
      </c>
    </row>
    <row r="173" spans="4:16" ht="18" customHeight="1">
      <c r="L173" s="2" t="s">
        <v>43</v>
      </c>
    </row>
    <row r="174" spans="4:16" ht="18" customHeight="1">
      <c r="L174" s="2" t="s">
        <v>44</v>
      </c>
    </row>
    <row r="175" spans="4:16" ht="18" customHeight="1">
      <c r="L175" s="2" t="s">
        <v>45</v>
      </c>
    </row>
    <row r="176" spans="4:16" ht="18" customHeight="1">
      <c r="L176" s="2" t="s">
        <v>46</v>
      </c>
    </row>
    <row r="177" spans="12:12" ht="18" customHeight="1">
      <c r="L177" s="2" t="s">
        <v>47</v>
      </c>
    </row>
    <row r="178" spans="12:12" ht="18" customHeight="1">
      <c r="L178" s="2" t="s">
        <v>48</v>
      </c>
    </row>
    <row r="179" spans="12:12" ht="18" customHeight="1">
      <c r="L179" s="2" t="s">
        <v>49</v>
      </c>
    </row>
    <row r="180" spans="12:12" ht="18" customHeight="1">
      <c r="L180" s="2" t="s">
        <v>50</v>
      </c>
    </row>
    <row r="181" spans="12:12" ht="18" customHeight="1">
      <c r="L181" s="2" t="s">
        <v>51</v>
      </c>
    </row>
    <row r="182" spans="12:12" ht="18" customHeight="1">
      <c r="L182" s="2" t="s">
        <v>52</v>
      </c>
    </row>
    <row r="183" spans="12:12" ht="18" customHeight="1">
      <c r="L183" s="2" t="s">
        <v>53</v>
      </c>
    </row>
    <row r="184" spans="12:12" ht="18" customHeight="1">
      <c r="L184" s="2" t="s">
        <v>54</v>
      </c>
    </row>
    <row r="185" spans="12:12" ht="18" customHeight="1">
      <c r="L185" s="2" t="s">
        <v>55</v>
      </c>
    </row>
    <row r="186" spans="12:12" ht="18" customHeight="1">
      <c r="L186" s="2" t="s">
        <v>56</v>
      </c>
    </row>
    <row r="187" spans="12:12" ht="18" customHeight="1">
      <c r="L187" s="2" t="s">
        <v>57</v>
      </c>
    </row>
    <row r="188" spans="12:12" ht="18" customHeight="1">
      <c r="L188" s="2" t="s">
        <v>58</v>
      </c>
    </row>
    <row r="189" spans="12:12" ht="18" customHeight="1">
      <c r="L189" s="2" t="s">
        <v>59</v>
      </c>
    </row>
    <row r="190" spans="12:12" ht="18" customHeight="1">
      <c r="L190" s="2" t="s">
        <v>60</v>
      </c>
    </row>
    <row r="191" spans="12:12" ht="18" customHeight="1">
      <c r="L191" s="2" t="s">
        <v>61</v>
      </c>
    </row>
    <row r="192" spans="12:12" ht="18" customHeight="1">
      <c r="L192" s="2" t="s">
        <v>62</v>
      </c>
    </row>
    <row r="193" spans="12:12" ht="18" customHeight="1">
      <c r="L193" s="2" t="s">
        <v>63</v>
      </c>
    </row>
    <row r="194" spans="12:12" ht="18" customHeight="1">
      <c r="L194" s="2" t="s">
        <v>64</v>
      </c>
    </row>
    <row r="195" spans="12:12" ht="18" customHeight="1">
      <c r="L195" s="2" t="s">
        <v>65</v>
      </c>
    </row>
    <row r="196" spans="12:12" ht="18" customHeight="1">
      <c r="L196" s="2" t="s">
        <v>66</v>
      </c>
    </row>
    <row r="197" spans="12:12" ht="18" customHeight="1">
      <c r="L197" s="2" t="s">
        <v>67</v>
      </c>
    </row>
    <row r="198" spans="12:12" ht="18" customHeight="1">
      <c r="L198" s="2" t="s">
        <v>68</v>
      </c>
    </row>
    <row r="199" spans="12:12" ht="18" customHeight="1">
      <c r="L199" s="2" t="s">
        <v>69</v>
      </c>
    </row>
    <row r="200" spans="12:12" ht="18" customHeight="1">
      <c r="L200" s="2" t="s">
        <v>70</v>
      </c>
    </row>
    <row r="201" spans="12:12" ht="18" customHeight="1">
      <c r="L201" s="2" t="s">
        <v>71</v>
      </c>
    </row>
    <row r="202" spans="12:12" ht="18" customHeight="1">
      <c r="L202" s="2" t="s">
        <v>72</v>
      </c>
    </row>
    <row r="203" spans="12:12" ht="18" customHeight="1">
      <c r="L203" s="2" t="s">
        <v>73</v>
      </c>
    </row>
    <row r="204" spans="12:12" ht="18" customHeight="1">
      <c r="L204" s="2" t="s">
        <v>74</v>
      </c>
    </row>
    <row r="205" spans="12:12" ht="18" customHeight="1">
      <c r="L205" s="2" t="s">
        <v>75</v>
      </c>
    </row>
    <row r="206" spans="12:12" ht="18" customHeight="1">
      <c r="L206" s="2" t="s">
        <v>76</v>
      </c>
    </row>
    <row r="207" spans="12:12" ht="18" customHeight="1">
      <c r="L207" s="2" t="s">
        <v>77</v>
      </c>
    </row>
    <row r="208" spans="12:12" ht="18" customHeight="1">
      <c r="L208" s="2" t="s">
        <v>78</v>
      </c>
    </row>
    <row r="209" spans="12:14" ht="18" customHeight="1">
      <c r="L209" s="2" t="s">
        <v>79</v>
      </c>
    </row>
    <row r="210" spans="12:14" ht="18" customHeight="1">
      <c r="L210" s="2" t="s">
        <v>80</v>
      </c>
    </row>
    <row r="211" spans="12:14" ht="18" customHeight="1">
      <c r="L211" s="2" t="s">
        <v>81</v>
      </c>
    </row>
    <row r="212" spans="12:14" ht="18" customHeight="1">
      <c r="L212" s="2" t="s">
        <v>82</v>
      </c>
    </row>
    <row r="213" spans="12:14" ht="18" customHeight="1">
      <c r="L213" s="2" t="s">
        <v>83</v>
      </c>
    </row>
    <row r="214" spans="12:14" ht="18" customHeight="1">
      <c r="L214" s="2" t="s">
        <v>84</v>
      </c>
    </row>
    <row r="216" spans="12:14" ht="18" customHeight="1">
      <c r="N216" s="2" t="s">
        <v>106</v>
      </c>
    </row>
  </sheetData>
  <protectedRanges>
    <protectedRange sqref="N3 J3:J4 Q10 J14 Q20 Q26 J29 Q34 Q40 Q46 J49 Q55 Q60 Q67 Q73 Q80 L84 Q91 M96:Q98 Q103 Q108 Q116 Q123 Q129 J132 Q137 Q145 Q154" name="範囲1"/>
  </protectedRanges>
  <dataConsolidate/>
  <mergeCells count="155">
    <mergeCell ref="C151:L151"/>
    <mergeCell ref="D152:Q152"/>
    <mergeCell ref="E153:P153"/>
    <mergeCell ref="E154:P154"/>
    <mergeCell ref="E155:P155"/>
    <mergeCell ref="X146:AI146"/>
    <mergeCell ref="E147:P147"/>
    <mergeCell ref="X147:AI147"/>
    <mergeCell ref="E148:K148"/>
    <mergeCell ref="L148:Q148"/>
    <mergeCell ref="E149:H149"/>
    <mergeCell ref="J149:Q149"/>
    <mergeCell ref="A141:Q141"/>
    <mergeCell ref="C142:L142"/>
    <mergeCell ref="D143:Q143"/>
    <mergeCell ref="E144:P144"/>
    <mergeCell ref="E145:P145"/>
    <mergeCell ref="E146:P146"/>
    <mergeCell ref="C134:L134"/>
    <mergeCell ref="D135:Q135"/>
    <mergeCell ref="E136:P136"/>
    <mergeCell ref="E137:P137"/>
    <mergeCell ref="E138:P138"/>
    <mergeCell ref="E139:P139"/>
    <mergeCell ref="E129:P129"/>
    <mergeCell ref="E130:P130"/>
    <mergeCell ref="E131:K131"/>
    <mergeCell ref="L131:Q131"/>
    <mergeCell ref="E132:H132"/>
    <mergeCell ref="J132:Q132"/>
    <mergeCell ref="E122:L122"/>
    <mergeCell ref="E123:L123"/>
    <mergeCell ref="C125:L125"/>
    <mergeCell ref="D126:Q126"/>
    <mergeCell ref="D127:Q127"/>
    <mergeCell ref="E128:P128"/>
    <mergeCell ref="E115:P115"/>
    <mergeCell ref="E116:P116"/>
    <mergeCell ref="E117:P117"/>
    <mergeCell ref="E118:P118"/>
    <mergeCell ref="C120:M120"/>
    <mergeCell ref="D121:Q121"/>
    <mergeCell ref="E107:P107"/>
    <mergeCell ref="E108:P108"/>
    <mergeCell ref="E109:P110"/>
    <mergeCell ref="B112:Q112"/>
    <mergeCell ref="C113:M113"/>
    <mergeCell ref="D114:Q114"/>
    <mergeCell ref="C100:N100"/>
    <mergeCell ref="D101:Q101"/>
    <mergeCell ref="E102:L102"/>
    <mergeCell ref="E103:L103"/>
    <mergeCell ref="C105:M105"/>
    <mergeCell ref="D106:Q106"/>
    <mergeCell ref="D95:Q95"/>
    <mergeCell ref="K96:L96"/>
    <mergeCell ref="M96:Q96"/>
    <mergeCell ref="K97:L97"/>
    <mergeCell ref="M97:Q97"/>
    <mergeCell ref="K98:L98"/>
    <mergeCell ref="M98:Q98"/>
    <mergeCell ref="C88:N88"/>
    <mergeCell ref="D89:Q89"/>
    <mergeCell ref="E90:L90"/>
    <mergeCell ref="E91:L91"/>
    <mergeCell ref="C93:N93"/>
    <mergeCell ref="D94:Q94"/>
    <mergeCell ref="E81:O81"/>
    <mergeCell ref="E83:K83"/>
    <mergeCell ref="L83:Q83"/>
    <mergeCell ref="J84:K84"/>
    <mergeCell ref="L84:Q84"/>
    <mergeCell ref="D86:Q86"/>
    <mergeCell ref="E73:I73"/>
    <mergeCell ref="J73:L73"/>
    <mergeCell ref="A75:R75"/>
    <mergeCell ref="A76:R76"/>
    <mergeCell ref="C77:N77"/>
    <mergeCell ref="D78:Q78"/>
    <mergeCell ref="E66:P66"/>
    <mergeCell ref="E67:P67"/>
    <mergeCell ref="A69:Q69"/>
    <mergeCell ref="C70:O70"/>
    <mergeCell ref="D71:Q71"/>
    <mergeCell ref="E72:I72"/>
    <mergeCell ref="J72:L72"/>
    <mergeCell ref="D58:Q58"/>
    <mergeCell ref="E59:P59"/>
    <mergeCell ref="E60:P60"/>
    <mergeCell ref="D62:Q62"/>
    <mergeCell ref="C64:M64"/>
    <mergeCell ref="D65:Q65"/>
    <mergeCell ref="B51:Q51"/>
    <mergeCell ref="C52:M52"/>
    <mergeCell ref="D53:Q53"/>
    <mergeCell ref="E54:P54"/>
    <mergeCell ref="E55:P55"/>
    <mergeCell ref="C57:M57"/>
    <mergeCell ref="E45:P45"/>
    <mergeCell ref="E46:P46"/>
    <mergeCell ref="E47:P47"/>
    <mergeCell ref="E48:K48"/>
    <mergeCell ref="L48:Q48"/>
    <mergeCell ref="E49:H49"/>
    <mergeCell ref="J49:Q49"/>
    <mergeCell ref="D38:Q38"/>
    <mergeCell ref="E39:P39"/>
    <mergeCell ref="E40:P40"/>
    <mergeCell ref="C42:N42"/>
    <mergeCell ref="D43:R43"/>
    <mergeCell ref="D44:Q44"/>
    <mergeCell ref="C31:M31"/>
    <mergeCell ref="D32:Q32"/>
    <mergeCell ref="E33:P33"/>
    <mergeCell ref="E34:P34"/>
    <mergeCell ref="C36:M36"/>
    <mergeCell ref="D37:Q37"/>
    <mergeCell ref="E25:P25"/>
    <mergeCell ref="E26:P26"/>
    <mergeCell ref="E27:H27"/>
    <mergeCell ref="E28:H28"/>
    <mergeCell ref="L28:Q28"/>
    <mergeCell ref="E29:H29"/>
    <mergeCell ref="J29:Q29"/>
    <mergeCell ref="E19:P19"/>
    <mergeCell ref="E20:P20"/>
    <mergeCell ref="D21:Q21"/>
    <mergeCell ref="C22:M22"/>
    <mergeCell ref="D23:Q23"/>
    <mergeCell ref="D24:Q24"/>
    <mergeCell ref="E14:H14"/>
    <mergeCell ref="J14:Q14"/>
    <mergeCell ref="C15:F15"/>
    <mergeCell ref="C16:M16"/>
    <mergeCell ref="D17:Q17"/>
    <mergeCell ref="D18:Q18"/>
    <mergeCell ref="E11:P11"/>
    <mergeCell ref="E12:P12"/>
    <mergeCell ref="E13:K13"/>
    <mergeCell ref="L13:Q13"/>
    <mergeCell ref="A4:I4"/>
    <mergeCell ref="J4:Q4"/>
    <mergeCell ref="A5:Q5"/>
    <mergeCell ref="B6:Q6"/>
    <mergeCell ref="C7:K7"/>
    <mergeCell ref="D8:Q8"/>
    <mergeCell ref="A1:R1"/>
    <mergeCell ref="A2:H2"/>
    <mergeCell ref="J2:Q2"/>
    <mergeCell ref="A3:I3"/>
    <mergeCell ref="J3:K3"/>
    <mergeCell ref="L3:M3"/>
    <mergeCell ref="N3:Q3"/>
    <mergeCell ref="E9:P9"/>
    <mergeCell ref="E10:P10"/>
  </mergeCells>
  <phoneticPr fontId="1"/>
  <conditionalFormatting sqref="B18:R21">
    <cfRule type="expression" dxfId="32" priority="31">
      <formula>OR($Q$10="①",$Q$10="④",$Q$10="⑤")</formula>
    </cfRule>
  </conditionalFormatting>
  <conditionalFormatting sqref="B24:R30">
    <cfRule type="expression" dxfId="31" priority="28">
      <formula>OR($Q$10="①",$Q$10="④",$Q$10="⑤")</formula>
    </cfRule>
  </conditionalFormatting>
  <conditionalFormatting sqref="B38:R41">
    <cfRule type="expression" dxfId="30" priority="27">
      <formula>$Q$34="②"</formula>
    </cfRule>
  </conditionalFormatting>
  <conditionalFormatting sqref="B45:R49">
    <cfRule type="expression" dxfId="29" priority="24">
      <formula>OR($Q$34="②",$Q$40="①")</formula>
    </cfRule>
  </conditionalFormatting>
  <conditionalFormatting sqref="J14:Q14">
    <cfRule type="expression" dxfId="28" priority="33">
      <formula>$Q$10="⑤"</formula>
    </cfRule>
  </conditionalFormatting>
  <conditionalFormatting sqref="J29:Q29">
    <cfRule type="expression" dxfId="27" priority="29">
      <formula>$Q$26="④"</formula>
    </cfRule>
  </conditionalFormatting>
  <conditionalFormatting sqref="J49:Q49">
    <cfRule type="expression" dxfId="26" priority="26">
      <formula>$Q$46="④"</formula>
    </cfRule>
  </conditionalFormatting>
  <conditionalFormatting sqref="J132:Q132">
    <cfRule type="expression" dxfId="25" priority="19">
      <formula>$Q$129="④"</formula>
    </cfRule>
  </conditionalFormatting>
  <conditionalFormatting sqref="J149:Q149">
    <cfRule type="expression" dxfId="24" priority="17">
      <formula>$Q$145="⑤"</formula>
    </cfRule>
  </conditionalFormatting>
  <conditionalFormatting sqref="L13:Q13">
    <cfRule type="expression" dxfId="23" priority="32">
      <formula>$Q$10="⑤"</formula>
    </cfRule>
  </conditionalFormatting>
  <conditionalFormatting sqref="L28:Q28">
    <cfRule type="expression" dxfId="22" priority="30">
      <formula>$Q$26="④"</formula>
    </cfRule>
  </conditionalFormatting>
  <conditionalFormatting sqref="L48:Q48">
    <cfRule type="expression" dxfId="21" priority="25">
      <formula>$Q$46="④"</formula>
    </cfRule>
  </conditionalFormatting>
  <conditionalFormatting sqref="L131:Q131">
    <cfRule type="expression" dxfId="20" priority="18">
      <formula>OR(($N$3="１　都道府県農業会議"),($N$3="２　農業協同組合中央会(JA中央会)"),($Q$73="②"),($Q$123="①"))</formula>
    </cfRule>
    <cfRule type="expression" dxfId="19" priority="20">
      <formula>$Q$129="④"</formula>
    </cfRule>
  </conditionalFormatting>
  <conditionalFormatting sqref="L83:Q84">
    <cfRule type="expression" dxfId="18" priority="15">
      <formula>$Q$80="④"</formula>
    </cfRule>
  </conditionalFormatting>
  <conditionalFormatting sqref="B90:R92">
    <cfRule type="expression" dxfId="17" priority="14">
      <formula>$Q$73="②"</formula>
    </cfRule>
  </conditionalFormatting>
  <conditionalFormatting sqref="B102:R104">
    <cfRule type="expression" dxfId="16" priority="13">
      <formula>$Q$73="②"</formula>
    </cfRule>
  </conditionalFormatting>
  <conditionalFormatting sqref="B107:R111">
    <cfRule type="expression" dxfId="15" priority="23">
      <formula>$Q$73="②"</formula>
    </cfRule>
  </conditionalFormatting>
  <conditionalFormatting sqref="B115:R119">
    <cfRule type="expression" dxfId="14" priority="22">
      <formula>$Q$73="②"</formula>
    </cfRule>
  </conditionalFormatting>
  <conditionalFormatting sqref="B122:R124">
    <cfRule type="expression" dxfId="13" priority="21">
      <formula>OR(($N$3="１　都道府県農業会議"),($N$3="２　農業協同組合中央会(JA中央会)"),($Q$73="②"))</formula>
    </cfRule>
  </conditionalFormatting>
  <conditionalFormatting sqref="B153:R156">
    <cfRule type="expression" dxfId="12" priority="16">
      <formula>$Q$73="①"</formula>
    </cfRule>
  </conditionalFormatting>
  <conditionalFormatting sqref="B96:R99">
    <cfRule type="expression" dxfId="11" priority="1">
      <formula>OR($Q$73="②",$Q$91="②")</formula>
    </cfRule>
  </conditionalFormatting>
  <conditionalFormatting sqref="B128:R132">
    <cfRule type="expression" dxfId="10" priority="11">
      <formula>OR($N$3="１　都道府県農業会議",$N$3="２　農業協同組合中央会(JA中央会)",$Q$73="②",$Q$123="①")</formula>
    </cfRule>
  </conditionalFormatting>
  <conditionalFormatting sqref="B79:R85">
    <cfRule type="expression" dxfId="9" priority="10">
      <formula>$Q$73="②"</formula>
    </cfRule>
  </conditionalFormatting>
  <conditionalFormatting sqref="B136:R139">
    <cfRule type="expression" dxfId="8" priority="9">
      <formula>$Q$73="②"</formula>
    </cfRule>
  </conditionalFormatting>
  <conditionalFormatting sqref="L148:Q148">
    <cfRule type="expression" dxfId="7" priority="7">
      <formula>$Q$73="①"</formula>
    </cfRule>
    <cfRule type="expression" dxfId="6" priority="8">
      <formula>$Q$145="⑤"</formula>
    </cfRule>
  </conditionalFormatting>
  <conditionalFormatting sqref="L148:Q148">
    <cfRule type="expression" dxfId="5" priority="6">
      <formula>$Q$73="①"</formula>
    </cfRule>
  </conditionalFormatting>
  <conditionalFormatting sqref="B144:R149">
    <cfRule type="expression" dxfId="4" priority="5">
      <formula>$Q$73="①"</formula>
    </cfRule>
  </conditionalFormatting>
  <conditionalFormatting sqref="L82:Q82">
    <cfRule type="expression" dxfId="3" priority="3">
      <formula>$Q$73="②"</formula>
    </cfRule>
    <cfRule type="expression" dxfId="2" priority="4">
      <formula>$Q$80="④"</formula>
    </cfRule>
  </conditionalFormatting>
  <conditionalFormatting sqref="B86:R86">
    <cfRule type="expression" dxfId="1" priority="2">
      <formula>$Q$73="②"</formula>
    </cfRule>
  </conditionalFormatting>
  <conditionalFormatting sqref="M96:Q98">
    <cfRule type="expression" dxfId="0" priority="12">
      <formula>$Q$91="①"</formula>
    </cfRule>
  </conditionalFormatting>
  <dataValidations count="6">
    <dataValidation type="list" allowBlank="1" showInputMessage="1" showErrorMessage="1" sqref="Q108 Q154">
      <formula1>$H$168:$H$170</formula1>
    </dataValidation>
    <dataValidation type="list" allowBlank="1" showInputMessage="1" showErrorMessage="1" sqref="Q26 Q116 Q137 Q80 Q46 Q129">
      <formula1>$H$168:$H$171</formula1>
    </dataValidation>
    <dataValidation type="list" allowBlank="1" showInputMessage="1" showErrorMessage="1" sqref="Q20 Q40 Q34 Q55 Q60 Q67 Q73 Q91 Q103 Q123">
      <formula1>$H$168:$H$169</formula1>
    </dataValidation>
    <dataValidation type="list" allowBlank="1" showInputMessage="1" showErrorMessage="1" sqref="Q10 Q145">
      <formula1>$H$168:$H$172</formula1>
    </dataValidation>
    <dataValidation type="list" allowBlank="1" showInputMessage="1" showErrorMessage="1" sqref="N3:Q3">
      <formula1>$W$4:$Z$4</formula1>
    </dataValidation>
    <dataValidation type="list" allowBlank="1" showInputMessage="1" showErrorMessage="1" sqref="J3:K3">
      <formula1>$L$168:$L$214</formula1>
    </dataValidation>
  </dataValidations>
  <pageMargins left="0.70866141732283472" right="0.23622047244094491" top="0.82677165354330717" bottom="0.59055118110236227" header="0.31496062992125984" footer="0"/>
  <pageSetup paperSize="9" scale="87" fitToHeight="0" orientation="portrait" r:id="rId1"/>
  <headerFooter>
    <oddHeader>&amp;L&amp;"ＭＳ 明朝,標準"&amp;10【機密性２情報】</oddHeader>
  </headerFooter>
  <rowBreaks count="5" manualBreakCount="5">
    <brk id="30" max="17" man="1"/>
    <brk id="68" max="17" man="1"/>
    <brk id="74" max="17" man="1"/>
    <brk id="111" max="17" man="1"/>
    <brk id="140" max="17" man="1"/>
  </rowBreaks>
</worksheet>
</file>

<file path=xl/worksheets/sheet2.xml><?xml version="1.0" encoding="utf-8"?>
<worksheet xmlns="http://schemas.openxmlformats.org/spreadsheetml/2006/main" xmlns:r="http://schemas.openxmlformats.org/officeDocument/2006/relationships">
  <sheetPr>
    <tabColor rgb="FF92D050"/>
  </sheetPr>
  <dimension ref="A1"/>
  <sheetViews>
    <sheetView view="pageBreakPreview" zoomScaleNormal="100" zoomScaleSheetLayoutView="100" workbookViewId="0">
      <selection activeCell="L10" sqref="L10"/>
    </sheetView>
  </sheetViews>
  <sheetFormatPr defaultRowHeight="14.25"/>
  <sheetData/>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sheetPr>
    <tabColor rgb="FF92D050"/>
  </sheetPr>
  <dimension ref="A1:M36"/>
  <sheetViews>
    <sheetView showGridLines="0" view="pageBreakPreview" zoomScaleNormal="100" zoomScaleSheetLayoutView="100" workbookViewId="0">
      <selection activeCell="P19" sqref="P19"/>
    </sheetView>
  </sheetViews>
  <sheetFormatPr defaultRowHeight="14.25"/>
  <cols>
    <col min="16" max="16" width="11.5" customWidth="1"/>
  </cols>
  <sheetData>
    <row r="1" spans="1:13">
      <c r="A1" s="217" t="s">
        <v>234</v>
      </c>
      <c r="B1" s="217"/>
      <c r="C1" s="217"/>
      <c r="D1" s="217"/>
      <c r="E1" s="217"/>
      <c r="F1" s="217"/>
      <c r="G1" s="217"/>
      <c r="H1" s="217"/>
      <c r="I1" s="217"/>
      <c r="J1" s="217"/>
      <c r="K1" s="217"/>
      <c r="L1" s="217"/>
      <c r="M1" s="217"/>
    </row>
    <row r="2" spans="1:13">
      <c r="A2" s="217"/>
      <c r="B2" s="217"/>
      <c r="C2" s="217"/>
      <c r="D2" s="217"/>
      <c r="E2" s="217"/>
      <c r="F2" s="217"/>
      <c r="G2" s="217"/>
      <c r="H2" s="217"/>
      <c r="I2" s="217"/>
      <c r="J2" s="217"/>
      <c r="K2" s="217"/>
      <c r="L2" s="217"/>
      <c r="M2" s="217"/>
    </row>
    <row r="3" spans="1:13">
      <c r="A3" s="217"/>
      <c r="B3" s="217"/>
      <c r="C3" s="217"/>
      <c r="D3" s="217"/>
      <c r="E3" s="217"/>
      <c r="F3" s="217"/>
      <c r="G3" s="217"/>
      <c r="H3" s="217"/>
      <c r="I3" s="217"/>
      <c r="J3" s="217"/>
      <c r="K3" s="217"/>
      <c r="L3" s="217"/>
      <c r="M3" s="217"/>
    </row>
    <row r="4" spans="1:13">
      <c r="A4" s="218" t="s">
        <v>246</v>
      </c>
      <c r="B4" s="219"/>
      <c r="C4" s="219"/>
      <c r="D4" s="219"/>
      <c r="E4" s="219"/>
      <c r="F4" s="219"/>
      <c r="G4" s="219"/>
      <c r="H4" s="219"/>
      <c r="I4" s="219"/>
      <c r="J4" s="219"/>
      <c r="K4" s="219"/>
      <c r="L4" s="219"/>
      <c r="M4" s="219"/>
    </row>
    <row r="5" spans="1:13">
      <c r="A5" s="219"/>
      <c r="B5" s="219"/>
      <c r="C5" s="219"/>
      <c r="D5" s="219"/>
      <c r="E5" s="219"/>
      <c r="F5" s="219"/>
      <c r="G5" s="219"/>
      <c r="H5" s="219"/>
      <c r="I5" s="219"/>
      <c r="J5" s="219"/>
      <c r="K5" s="219"/>
      <c r="L5" s="219"/>
      <c r="M5" s="219"/>
    </row>
    <row r="6" spans="1:13">
      <c r="A6" s="219"/>
      <c r="B6" s="219"/>
      <c r="C6" s="219"/>
      <c r="D6" s="219"/>
      <c r="E6" s="219"/>
      <c r="F6" s="219"/>
      <c r="G6" s="219"/>
      <c r="H6" s="219"/>
      <c r="I6" s="219"/>
      <c r="J6" s="219"/>
      <c r="K6" s="219"/>
      <c r="L6" s="219"/>
      <c r="M6" s="219"/>
    </row>
    <row r="7" spans="1:13">
      <c r="A7" s="219"/>
      <c r="B7" s="219"/>
      <c r="C7" s="219"/>
      <c r="D7" s="219"/>
      <c r="E7" s="219"/>
      <c r="F7" s="219"/>
      <c r="G7" s="219"/>
      <c r="H7" s="219"/>
      <c r="I7" s="219"/>
      <c r="J7" s="219"/>
      <c r="K7" s="219"/>
      <c r="L7" s="219"/>
      <c r="M7" s="219"/>
    </row>
    <row r="8" spans="1:13">
      <c r="A8" s="219"/>
      <c r="B8" s="219"/>
      <c r="C8" s="219"/>
      <c r="D8" s="219"/>
      <c r="E8" s="219"/>
      <c r="F8" s="219"/>
      <c r="G8" s="219"/>
      <c r="H8" s="219"/>
      <c r="I8" s="219"/>
      <c r="J8" s="219"/>
      <c r="K8" s="219"/>
      <c r="L8" s="219"/>
      <c r="M8" s="219"/>
    </row>
    <row r="9" spans="1:13">
      <c r="A9" s="219"/>
      <c r="B9" s="219"/>
      <c r="C9" s="219"/>
      <c r="D9" s="219"/>
      <c r="E9" s="219"/>
      <c r="F9" s="219"/>
      <c r="G9" s="219"/>
      <c r="H9" s="219"/>
      <c r="I9" s="219"/>
      <c r="J9" s="219"/>
      <c r="K9" s="219"/>
      <c r="L9" s="219"/>
      <c r="M9" s="219"/>
    </row>
    <row r="10" spans="1:13">
      <c r="A10" s="219"/>
      <c r="B10" s="219"/>
      <c r="C10" s="219"/>
      <c r="D10" s="219"/>
      <c r="E10" s="219"/>
      <c r="F10" s="219"/>
      <c r="G10" s="219"/>
      <c r="H10" s="219"/>
      <c r="I10" s="219"/>
      <c r="J10" s="219"/>
      <c r="K10" s="219"/>
      <c r="L10" s="219"/>
      <c r="M10" s="219"/>
    </row>
    <row r="11" spans="1:13">
      <c r="A11" s="219"/>
      <c r="B11" s="219"/>
      <c r="C11" s="219"/>
      <c r="D11" s="219"/>
      <c r="E11" s="219"/>
      <c r="F11" s="219"/>
      <c r="G11" s="219"/>
      <c r="H11" s="219"/>
      <c r="I11" s="219"/>
      <c r="J11" s="219"/>
      <c r="K11" s="219"/>
      <c r="L11" s="219"/>
      <c r="M11" s="219"/>
    </row>
    <row r="12" spans="1:13">
      <c r="A12" s="219"/>
      <c r="B12" s="219"/>
      <c r="C12" s="219"/>
      <c r="D12" s="219"/>
      <c r="E12" s="219"/>
      <c r="F12" s="219"/>
      <c r="G12" s="219"/>
      <c r="H12" s="219"/>
      <c r="I12" s="219"/>
      <c r="J12" s="219"/>
      <c r="K12" s="219"/>
      <c r="L12" s="219"/>
      <c r="M12" s="219"/>
    </row>
    <row r="13" spans="1:13">
      <c r="A13" s="219"/>
      <c r="B13" s="219"/>
      <c r="C13" s="219"/>
      <c r="D13" s="219"/>
      <c r="E13" s="219"/>
      <c r="F13" s="219"/>
      <c r="G13" s="219"/>
      <c r="H13" s="219"/>
      <c r="I13" s="219"/>
      <c r="J13" s="219"/>
      <c r="K13" s="219"/>
      <c r="L13" s="219"/>
      <c r="M13" s="219"/>
    </row>
    <row r="14" spans="1:13">
      <c r="A14" s="219"/>
      <c r="B14" s="219"/>
      <c r="C14" s="219"/>
      <c r="D14" s="219"/>
      <c r="E14" s="219"/>
      <c r="F14" s="219"/>
      <c r="G14" s="219"/>
      <c r="H14" s="219"/>
      <c r="I14" s="219"/>
      <c r="J14" s="219"/>
      <c r="K14" s="219"/>
      <c r="L14" s="219"/>
      <c r="M14" s="219"/>
    </row>
    <row r="15" spans="1:13">
      <c r="A15" s="219"/>
      <c r="B15" s="219"/>
      <c r="C15" s="219"/>
      <c r="D15" s="219"/>
      <c r="E15" s="219"/>
      <c r="F15" s="219"/>
      <c r="G15" s="219"/>
      <c r="H15" s="219"/>
      <c r="I15" s="219"/>
      <c r="J15" s="219"/>
      <c r="K15" s="219"/>
      <c r="L15" s="219"/>
      <c r="M15" s="219"/>
    </row>
    <row r="16" spans="1:13">
      <c r="A16" s="219"/>
      <c r="B16" s="219"/>
      <c r="C16" s="219"/>
      <c r="D16" s="219"/>
      <c r="E16" s="219"/>
      <c r="F16" s="219"/>
      <c r="G16" s="219"/>
      <c r="H16" s="219"/>
      <c r="I16" s="219"/>
      <c r="J16" s="219"/>
      <c r="K16" s="219"/>
      <c r="L16" s="219"/>
      <c r="M16" s="219"/>
    </row>
    <row r="17" spans="1:13">
      <c r="A17" s="219"/>
      <c r="B17" s="219"/>
      <c r="C17" s="219"/>
      <c r="D17" s="219"/>
      <c r="E17" s="219"/>
      <c r="F17" s="219"/>
      <c r="G17" s="219"/>
      <c r="H17" s="219"/>
      <c r="I17" s="219"/>
      <c r="J17" s="219"/>
      <c r="K17" s="219"/>
      <c r="L17" s="219"/>
      <c r="M17" s="219"/>
    </row>
    <row r="18" spans="1:13">
      <c r="A18" s="219"/>
      <c r="B18" s="219"/>
      <c r="C18" s="219"/>
      <c r="D18" s="219"/>
      <c r="E18" s="219"/>
      <c r="F18" s="219"/>
      <c r="G18" s="219"/>
      <c r="H18" s="219"/>
      <c r="I18" s="219"/>
      <c r="J18" s="219"/>
      <c r="K18" s="219"/>
      <c r="L18" s="219"/>
      <c r="M18" s="219"/>
    </row>
    <row r="19" spans="1:13">
      <c r="A19" s="219"/>
      <c r="B19" s="219"/>
      <c r="C19" s="219"/>
      <c r="D19" s="219"/>
      <c r="E19" s="219"/>
      <c r="F19" s="219"/>
      <c r="G19" s="219"/>
      <c r="H19" s="219"/>
      <c r="I19" s="219"/>
      <c r="J19" s="219"/>
      <c r="K19" s="219"/>
      <c r="L19" s="219"/>
      <c r="M19" s="219"/>
    </row>
    <row r="20" spans="1:13">
      <c r="A20" s="219"/>
      <c r="B20" s="219"/>
      <c r="C20" s="219"/>
      <c r="D20" s="219"/>
      <c r="E20" s="219"/>
      <c r="F20" s="219"/>
      <c r="G20" s="219"/>
      <c r="H20" s="219"/>
      <c r="I20" s="219"/>
      <c r="J20" s="219"/>
      <c r="K20" s="219"/>
      <c r="L20" s="219"/>
      <c r="M20" s="219"/>
    </row>
    <row r="21" spans="1:13">
      <c r="A21" s="219"/>
      <c r="B21" s="219"/>
      <c r="C21" s="219"/>
      <c r="D21" s="219"/>
      <c r="E21" s="219"/>
      <c r="F21" s="219"/>
      <c r="G21" s="219"/>
      <c r="H21" s="219"/>
      <c r="I21" s="219"/>
      <c r="J21" s="219"/>
      <c r="K21" s="219"/>
      <c r="L21" s="219"/>
      <c r="M21" s="219"/>
    </row>
    <row r="22" spans="1:13">
      <c r="A22" s="219"/>
      <c r="B22" s="219"/>
      <c r="C22" s="219"/>
      <c r="D22" s="219"/>
      <c r="E22" s="219"/>
      <c r="F22" s="219"/>
      <c r="G22" s="219"/>
      <c r="H22" s="219"/>
      <c r="I22" s="219"/>
      <c r="J22" s="219"/>
      <c r="K22" s="219"/>
      <c r="L22" s="219"/>
      <c r="M22" s="219"/>
    </row>
    <row r="23" spans="1:13">
      <c r="A23" s="219"/>
      <c r="B23" s="219"/>
      <c r="C23" s="219"/>
      <c r="D23" s="219"/>
      <c r="E23" s="219"/>
      <c r="F23" s="219"/>
      <c r="G23" s="219"/>
      <c r="H23" s="219"/>
      <c r="I23" s="219"/>
      <c r="J23" s="219"/>
      <c r="K23" s="219"/>
      <c r="L23" s="219"/>
      <c r="M23" s="219"/>
    </row>
    <row r="24" spans="1:13">
      <c r="A24" s="219"/>
      <c r="B24" s="219"/>
      <c r="C24" s="219"/>
      <c r="D24" s="219"/>
      <c r="E24" s="219"/>
      <c r="F24" s="219"/>
      <c r="G24" s="219"/>
      <c r="H24" s="219"/>
      <c r="I24" s="219"/>
      <c r="J24" s="219"/>
      <c r="K24" s="219"/>
      <c r="L24" s="219"/>
      <c r="M24" s="219"/>
    </row>
    <row r="25" spans="1:13">
      <c r="A25" s="219"/>
      <c r="B25" s="219"/>
      <c r="C25" s="219"/>
      <c r="D25" s="219"/>
      <c r="E25" s="219"/>
      <c r="F25" s="219"/>
      <c r="G25" s="219"/>
      <c r="H25" s="219"/>
      <c r="I25" s="219"/>
      <c r="J25" s="219"/>
      <c r="K25" s="219"/>
      <c r="L25" s="219"/>
      <c r="M25" s="219"/>
    </row>
    <row r="26" spans="1:13">
      <c r="A26" s="219"/>
      <c r="B26" s="219"/>
      <c r="C26" s="219"/>
      <c r="D26" s="219"/>
      <c r="E26" s="219"/>
      <c r="F26" s="219"/>
      <c r="G26" s="219"/>
      <c r="H26" s="219"/>
      <c r="I26" s="219"/>
      <c r="J26" s="219"/>
      <c r="K26" s="219"/>
      <c r="L26" s="219"/>
      <c r="M26" s="219"/>
    </row>
    <row r="27" spans="1:13">
      <c r="A27" s="219"/>
      <c r="B27" s="219"/>
      <c r="C27" s="219"/>
      <c r="D27" s="219"/>
      <c r="E27" s="219"/>
      <c r="F27" s="219"/>
      <c r="G27" s="219"/>
      <c r="H27" s="219"/>
      <c r="I27" s="219"/>
      <c r="J27" s="219"/>
      <c r="K27" s="219"/>
      <c r="L27" s="219"/>
      <c r="M27" s="219"/>
    </row>
    <row r="28" spans="1:13">
      <c r="A28" s="219"/>
      <c r="B28" s="219"/>
      <c r="C28" s="219"/>
      <c r="D28" s="219"/>
      <c r="E28" s="219"/>
      <c r="F28" s="219"/>
      <c r="G28" s="219"/>
      <c r="H28" s="219"/>
      <c r="I28" s="219"/>
      <c r="J28" s="219"/>
      <c r="K28" s="219"/>
      <c r="L28" s="219"/>
      <c r="M28" s="219"/>
    </row>
    <row r="29" spans="1:13">
      <c r="A29" s="219"/>
      <c r="B29" s="219"/>
      <c r="C29" s="219"/>
      <c r="D29" s="219"/>
      <c r="E29" s="219"/>
      <c r="F29" s="219"/>
      <c r="G29" s="219"/>
      <c r="H29" s="219"/>
      <c r="I29" s="219"/>
      <c r="J29" s="219"/>
      <c r="K29" s="219"/>
      <c r="L29" s="219"/>
      <c r="M29" s="219"/>
    </row>
    <row r="30" spans="1:13">
      <c r="A30" s="219"/>
      <c r="B30" s="219"/>
      <c r="C30" s="219"/>
      <c r="D30" s="219"/>
      <c r="E30" s="219"/>
      <c r="F30" s="219"/>
      <c r="G30" s="219"/>
      <c r="H30" s="219"/>
      <c r="I30" s="219"/>
      <c r="J30" s="219"/>
      <c r="K30" s="219"/>
      <c r="L30" s="219"/>
      <c r="M30" s="219"/>
    </row>
    <row r="31" spans="1:13">
      <c r="A31" s="219"/>
      <c r="B31" s="219"/>
      <c r="C31" s="219"/>
      <c r="D31" s="219"/>
      <c r="E31" s="219"/>
      <c r="F31" s="219"/>
      <c r="G31" s="219"/>
      <c r="H31" s="219"/>
      <c r="I31" s="219"/>
      <c r="J31" s="219"/>
      <c r="K31" s="219"/>
      <c r="L31" s="219"/>
      <c r="M31" s="219"/>
    </row>
    <row r="32" spans="1:13">
      <c r="A32" s="219"/>
      <c r="B32" s="219"/>
      <c r="C32" s="219"/>
      <c r="D32" s="219"/>
      <c r="E32" s="219"/>
      <c r="F32" s="219"/>
      <c r="G32" s="219"/>
      <c r="H32" s="219"/>
      <c r="I32" s="219"/>
      <c r="J32" s="219"/>
      <c r="K32" s="219"/>
      <c r="L32" s="219"/>
      <c r="M32" s="219"/>
    </row>
    <row r="33" spans="1:13">
      <c r="A33" s="219"/>
      <c r="B33" s="219"/>
      <c r="C33" s="219"/>
      <c r="D33" s="219"/>
      <c r="E33" s="219"/>
      <c r="F33" s="219"/>
      <c r="G33" s="219"/>
      <c r="H33" s="219"/>
      <c r="I33" s="219"/>
      <c r="J33" s="219"/>
      <c r="K33" s="219"/>
      <c r="L33" s="219"/>
      <c r="M33" s="219"/>
    </row>
    <row r="34" spans="1:13">
      <c r="A34" s="219"/>
      <c r="B34" s="219"/>
      <c r="C34" s="219"/>
      <c r="D34" s="219"/>
      <c r="E34" s="219"/>
      <c r="F34" s="219"/>
      <c r="G34" s="219"/>
      <c r="H34" s="219"/>
      <c r="I34" s="219"/>
      <c r="J34" s="219"/>
      <c r="K34" s="219"/>
      <c r="L34" s="219"/>
      <c r="M34" s="219"/>
    </row>
    <row r="35" spans="1:13">
      <c r="A35" s="219"/>
      <c r="B35" s="219"/>
      <c r="C35" s="219"/>
      <c r="D35" s="219"/>
      <c r="E35" s="219"/>
      <c r="F35" s="219"/>
      <c r="G35" s="219"/>
      <c r="H35" s="219"/>
      <c r="I35" s="219"/>
      <c r="J35" s="219"/>
      <c r="K35" s="219"/>
      <c r="L35" s="219"/>
      <c r="M35" s="219"/>
    </row>
    <row r="36" spans="1:13">
      <c r="A36" s="150"/>
      <c r="B36" s="150"/>
      <c r="C36" s="150"/>
      <c r="D36" s="150"/>
      <c r="E36" s="150"/>
      <c r="F36" s="150"/>
      <c r="G36" s="150"/>
      <c r="H36" s="150"/>
      <c r="I36" s="150"/>
      <c r="J36" s="150"/>
      <c r="K36" s="150"/>
      <c r="L36" s="150"/>
      <c r="M36" s="150"/>
    </row>
  </sheetData>
  <mergeCells count="2">
    <mergeCell ref="A1:M3"/>
    <mergeCell ref="A4:M36"/>
  </mergeCells>
  <phoneticPr fontId="1"/>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sheetPr>
    <tabColor rgb="FFFF0000"/>
  </sheetPr>
  <dimension ref="A1:AG51"/>
  <sheetViews>
    <sheetView workbookViewId="0">
      <selection activeCell="E2" sqref="E2"/>
    </sheetView>
  </sheetViews>
  <sheetFormatPr defaultRowHeight="14.25" outlineLevelCol="1"/>
  <cols>
    <col min="1" max="1" width="4.375" customWidth="1"/>
    <col min="2" max="2" width="31.75" customWidth="1" outlineLevel="1"/>
    <col min="3" max="3" width="18.25" customWidth="1" outlineLevel="1"/>
    <col min="4" max="4" width="29.25" customWidth="1" outlineLevel="1"/>
    <col min="7" max="7" width="16.75" customWidth="1"/>
    <col min="9" max="9" width="9.375" bestFit="1" customWidth="1"/>
    <col min="13" max="13" width="9.375" bestFit="1" customWidth="1"/>
    <col min="19" max="19" width="9.375" bestFit="1" customWidth="1"/>
    <col min="21" max="21" width="9.375" bestFit="1" customWidth="1"/>
    <col min="26" max="26" width="8.5" customWidth="1"/>
    <col min="29" max="29" width="9.375" bestFit="1" customWidth="1"/>
  </cols>
  <sheetData>
    <row r="1" spans="2:33" ht="18.75" customHeight="1">
      <c r="B1" s="43"/>
      <c r="E1" s="17" t="s">
        <v>235</v>
      </c>
      <c r="F1" s="17"/>
    </row>
    <row r="2" spans="2:33" ht="15" thickBot="1"/>
    <row r="3" spans="2:33" ht="18" customHeight="1" thickBot="1">
      <c r="B3" s="222"/>
      <c r="C3" s="223"/>
      <c r="D3" s="224"/>
      <c r="E3" s="11" t="s">
        <v>94</v>
      </c>
      <c r="F3" s="12"/>
      <c r="G3" s="12"/>
      <c r="H3" s="12"/>
      <c r="I3" s="12"/>
      <c r="J3" s="12"/>
      <c r="K3" s="12"/>
      <c r="L3" s="12"/>
      <c r="M3" s="12"/>
      <c r="N3" s="12"/>
      <c r="O3" s="12"/>
      <c r="P3" s="12"/>
      <c r="Q3" s="230" t="s">
        <v>213</v>
      </c>
      <c r="R3" s="66" t="s">
        <v>135</v>
      </c>
      <c r="S3" s="66"/>
      <c r="T3" s="66"/>
      <c r="U3" s="66"/>
      <c r="V3" s="66"/>
      <c r="W3" s="66"/>
      <c r="X3" s="19"/>
      <c r="Y3" s="19"/>
      <c r="Z3" s="20"/>
      <c r="AA3" s="20"/>
      <c r="AB3" s="20"/>
      <c r="AC3" s="20"/>
      <c r="AD3" s="20"/>
      <c r="AE3" s="21" t="s">
        <v>212</v>
      </c>
      <c r="AF3" s="22"/>
      <c r="AG3" s="135"/>
    </row>
    <row r="4" spans="2:33" ht="18" customHeight="1" thickBot="1">
      <c r="B4" s="225"/>
      <c r="C4" s="150"/>
      <c r="D4" s="226"/>
      <c r="E4" s="64"/>
      <c r="F4" s="64"/>
      <c r="G4" s="11" t="s">
        <v>198</v>
      </c>
      <c r="H4" s="245" t="s">
        <v>198</v>
      </c>
      <c r="I4" s="246"/>
      <c r="J4" s="64"/>
      <c r="K4" s="245" t="s">
        <v>198</v>
      </c>
      <c r="L4" s="246"/>
      <c r="M4" s="247"/>
      <c r="N4" s="64"/>
      <c r="O4" s="64"/>
      <c r="P4" s="64"/>
      <c r="Q4" s="231"/>
      <c r="R4" s="126" t="s">
        <v>210</v>
      </c>
      <c r="S4" s="66"/>
      <c r="T4" s="66"/>
      <c r="U4" s="66"/>
      <c r="V4" s="66"/>
      <c r="W4" s="66"/>
      <c r="X4" s="19"/>
      <c r="Y4" s="19"/>
      <c r="Z4" s="20"/>
      <c r="AA4" s="20"/>
      <c r="AB4" s="20"/>
      <c r="AC4" s="20"/>
      <c r="AD4" s="20"/>
      <c r="AE4" s="132" t="s">
        <v>211</v>
      </c>
      <c r="AF4" s="130"/>
      <c r="AG4" s="131"/>
    </row>
    <row r="5" spans="2:33" s="1" customFormat="1" ht="18" customHeight="1" thickBot="1">
      <c r="B5" s="227"/>
      <c r="C5" s="228"/>
      <c r="D5" s="229"/>
      <c r="E5" s="8" t="s">
        <v>95</v>
      </c>
      <c r="F5" s="8"/>
      <c r="G5" s="7"/>
      <c r="H5" s="7"/>
      <c r="I5" s="7"/>
      <c r="J5" s="7"/>
      <c r="K5" s="7"/>
      <c r="L5" s="7"/>
      <c r="M5" s="7"/>
      <c r="N5" s="242" t="s">
        <v>214</v>
      </c>
      <c r="O5" s="243"/>
      <c r="P5" s="244"/>
      <c r="Q5" s="232"/>
      <c r="R5" s="134" t="s">
        <v>113</v>
      </c>
      <c r="S5" s="67"/>
      <c r="T5" s="68"/>
      <c r="U5" s="68"/>
      <c r="V5" s="68"/>
      <c r="W5" s="68"/>
      <c r="X5" s="69"/>
      <c r="Y5" s="69"/>
      <c r="Z5" s="133" t="s">
        <v>220</v>
      </c>
      <c r="AA5" s="13"/>
      <c r="AB5" s="13"/>
      <c r="AC5" s="13"/>
      <c r="AD5" s="84"/>
      <c r="AE5" s="127"/>
      <c r="AF5" s="128"/>
      <c r="AG5" s="129"/>
    </row>
    <row r="6" spans="2:33" s="1" customFormat="1" ht="18" customHeight="1">
      <c r="B6" s="233" t="s">
        <v>132</v>
      </c>
      <c r="C6" s="236" t="s">
        <v>130</v>
      </c>
      <c r="D6" s="239" t="s">
        <v>133</v>
      </c>
      <c r="E6" s="220" t="s">
        <v>0</v>
      </c>
      <c r="F6" s="221"/>
      <c r="G6" s="75" t="s">
        <v>5</v>
      </c>
      <c r="H6" s="220" t="s">
        <v>102</v>
      </c>
      <c r="I6" s="221"/>
      <c r="J6" s="75" t="s">
        <v>7</v>
      </c>
      <c r="K6" s="75" t="s">
        <v>8</v>
      </c>
      <c r="L6" s="220" t="s">
        <v>9</v>
      </c>
      <c r="M6" s="221"/>
      <c r="N6" s="74" t="s">
        <v>10</v>
      </c>
      <c r="O6" s="75" t="s">
        <v>199</v>
      </c>
      <c r="P6" s="72" t="s">
        <v>200</v>
      </c>
      <c r="Q6" s="75" t="s">
        <v>11</v>
      </c>
      <c r="R6" s="220" t="s">
        <v>31</v>
      </c>
      <c r="S6" s="221"/>
      <c r="T6" s="74" t="s">
        <v>32</v>
      </c>
      <c r="U6" s="220" t="s">
        <v>33</v>
      </c>
      <c r="V6" s="248"/>
      <c r="W6" s="221"/>
      <c r="X6" s="74" t="s">
        <v>201</v>
      </c>
      <c r="Y6" s="72" t="s">
        <v>34</v>
      </c>
      <c r="Z6" s="71" t="s">
        <v>35</v>
      </c>
      <c r="AA6" s="74" t="s">
        <v>12</v>
      </c>
      <c r="AB6" s="220" t="s">
        <v>104</v>
      </c>
      <c r="AC6" s="221"/>
      <c r="AD6" s="73" t="s">
        <v>13</v>
      </c>
      <c r="AE6" s="220" t="s">
        <v>36</v>
      </c>
      <c r="AF6" s="221"/>
      <c r="AG6" s="75" t="s">
        <v>37</v>
      </c>
    </row>
    <row r="7" spans="2:33" s="1" customFormat="1" ht="18" customHeight="1">
      <c r="B7" s="234"/>
      <c r="C7" s="237"/>
      <c r="D7" s="240"/>
      <c r="E7" s="112" t="s">
        <v>203</v>
      </c>
      <c r="F7" s="114" t="s">
        <v>6</v>
      </c>
      <c r="G7" s="41" t="s">
        <v>202</v>
      </c>
      <c r="H7" s="112" t="s">
        <v>204</v>
      </c>
      <c r="I7" s="114" t="s">
        <v>4</v>
      </c>
      <c r="J7" s="41" t="s">
        <v>202</v>
      </c>
      <c r="K7" s="41" t="s">
        <v>202</v>
      </c>
      <c r="L7" s="117" t="s">
        <v>204</v>
      </c>
      <c r="M7" s="118" t="s">
        <v>4</v>
      </c>
      <c r="N7" s="41" t="s">
        <v>202</v>
      </c>
      <c r="O7" s="79" t="s">
        <v>202</v>
      </c>
      <c r="P7" s="82" t="s">
        <v>202</v>
      </c>
      <c r="Q7" s="82" t="s">
        <v>202</v>
      </c>
      <c r="R7" s="112" t="s">
        <v>204</v>
      </c>
      <c r="S7" s="63" t="s">
        <v>4</v>
      </c>
      <c r="T7" s="41" t="s">
        <v>202</v>
      </c>
      <c r="U7" s="41"/>
      <c r="V7" s="41"/>
      <c r="W7" s="41"/>
      <c r="X7" s="41" t="s">
        <v>202</v>
      </c>
      <c r="Y7" s="42" t="s">
        <v>202</v>
      </c>
      <c r="Z7" s="41" t="s">
        <v>204</v>
      </c>
      <c r="AA7" s="41" t="s">
        <v>202</v>
      </c>
      <c r="AB7" s="112" t="s">
        <v>204</v>
      </c>
      <c r="AC7" s="114" t="s">
        <v>4</v>
      </c>
      <c r="AD7" s="63" t="s">
        <v>204</v>
      </c>
      <c r="AE7" s="42" t="s">
        <v>203</v>
      </c>
      <c r="AF7" s="42" t="s">
        <v>6</v>
      </c>
      <c r="AG7" s="82" t="s">
        <v>205</v>
      </c>
    </row>
    <row r="8" spans="2:33" ht="19.5" customHeight="1" thickBot="1">
      <c r="B8" s="235"/>
      <c r="C8" s="238"/>
      <c r="D8" s="241"/>
      <c r="E8" s="115"/>
      <c r="F8" s="116" t="s">
        <v>131</v>
      </c>
      <c r="G8" s="78"/>
      <c r="H8" s="115"/>
      <c r="I8" s="116" t="s">
        <v>207</v>
      </c>
      <c r="J8" s="9"/>
      <c r="K8" s="9"/>
      <c r="L8" s="119"/>
      <c r="M8" s="120" t="s">
        <v>207</v>
      </c>
      <c r="N8" s="10"/>
      <c r="O8" s="80"/>
      <c r="P8" s="83"/>
      <c r="Q8" s="83"/>
      <c r="R8" s="113"/>
      <c r="S8" s="65" t="s">
        <v>206</v>
      </c>
      <c r="T8" s="10"/>
      <c r="U8" s="10" t="s">
        <v>131</v>
      </c>
      <c r="V8" s="10" t="s">
        <v>131</v>
      </c>
      <c r="W8" s="10" t="s">
        <v>131</v>
      </c>
      <c r="X8" s="10"/>
      <c r="Y8" s="31"/>
      <c r="Z8" s="9"/>
      <c r="AA8" s="9"/>
      <c r="AB8" s="115"/>
      <c r="AC8" s="123" t="s">
        <v>207</v>
      </c>
      <c r="AD8" s="70"/>
      <c r="AE8" s="23"/>
      <c r="AF8" s="23" t="s">
        <v>207</v>
      </c>
      <c r="AG8" s="136"/>
    </row>
    <row r="9" spans="2:33" ht="18" customHeight="1" thickBot="1">
      <c r="B9" s="108" t="str">
        <f>'令和６年度 調査票(業務受託機関入力用ワークシート)'!J3&amp;""</f>
        <v/>
      </c>
      <c r="C9" s="109" t="str">
        <f>'令和６年度 調査票(業務受託機関入力用ワークシート)'!N3&amp;""</f>
        <v/>
      </c>
      <c r="D9" s="110" t="str">
        <f>'令和６年度 調査票(業務受託機関入力用ワークシート)'!J4&amp;""</f>
        <v/>
      </c>
      <c r="E9" s="101" t="str">
        <f>'令和６年度 調査票(業務受託機関入力用ワークシート)'!Q10&amp;""</f>
        <v/>
      </c>
      <c r="F9" s="101" t="str">
        <f>'令和６年度 調査票(業務受託機関入力用ワークシート)'!J14&amp;""</f>
        <v/>
      </c>
      <c r="G9" s="101" t="str">
        <f>'令和６年度 調査票(業務受託機関入力用ワークシート)'!Q20&amp;""</f>
        <v/>
      </c>
      <c r="H9" s="102" t="str">
        <f>'令和６年度 調査票(業務受託機関入力用ワークシート)'!Q26&amp;""</f>
        <v/>
      </c>
      <c r="I9" s="102" t="str">
        <f>'令和６年度 調査票(業務受託機関入力用ワークシート)'!J29&amp;""</f>
        <v/>
      </c>
      <c r="J9" s="102" t="str">
        <f>'令和６年度 調査票(業務受託機関入力用ワークシート)'!Q34&amp;""</f>
        <v/>
      </c>
      <c r="K9" s="101" t="str">
        <f>'令和６年度 調査票(業務受託機関入力用ワークシート)'!Q40&amp;""</f>
        <v/>
      </c>
      <c r="L9" s="102" t="str">
        <f>'令和６年度 調査票(業務受託機関入力用ワークシート)'!Q46&amp;""</f>
        <v/>
      </c>
      <c r="M9" s="102" t="str">
        <f>'令和６年度 調査票(業務受託機関入力用ワークシート)'!J49&amp;""</f>
        <v/>
      </c>
      <c r="N9" s="102" t="str">
        <f>'令和６年度 調査票(業務受託機関入力用ワークシート)'!Q55&amp;""</f>
        <v/>
      </c>
      <c r="O9" s="101" t="str">
        <f>'令和６年度 調査票(業務受託機関入力用ワークシート)'!Q60&amp;""</f>
        <v/>
      </c>
      <c r="P9" s="103" t="str">
        <f>'令和６年度 調査票(業務受託機関入力用ワークシート)'!Q67&amp;""</f>
        <v/>
      </c>
      <c r="Q9" s="103" t="str">
        <f>'令和６年度 調査票(業務受託機関入力用ワークシート)'!Q73&amp;""</f>
        <v/>
      </c>
      <c r="R9" s="104" t="str">
        <f>'令和６年度 調査票(業務受託機関入力用ワークシート)'!Q80&amp;""</f>
        <v/>
      </c>
      <c r="S9" s="104" t="str">
        <f>'令和６年度 調査票(業務受託機関入力用ワークシート)'!L84&amp;""</f>
        <v/>
      </c>
      <c r="T9" s="102" t="str">
        <f>'令和６年度 調査票(業務受託機関入力用ワークシート)'!Q91&amp;""</f>
        <v/>
      </c>
      <c r="U9" s="102" t="str">
        <f>'令和６年度 調査票(業務受託機関入力用ワークシート)'!M96&amp;""</f>
        <v/>
      </c>
      <c r="V9" s="102" t="str">
        <f>'令和６年度 調査票(業務受託機関入力用ワークシート)'!M97&amp;""</f>
        <v/>
      </c>
      <c r="W9" s="102" t="str">
        <f>'令和６年度 調査票(業務受託機関入力用ワークシート)'!M98&amp;""</f>
        <v/>
      </c>
      <c r="X9" s="102" t="str">
        <f>'令和６年度 調査票(業務受託機関入力用ワークシート)'!Q103&amp;""</f>
        <v/>
      </c>
      <c r="Y9" s="104" t="str">
        <f>'令和６年度 調査票(業務受託機関入力用ワークシート)'!Q108&amp;""</f>
        <v/>
      </c>
      <c r="Z9" s="102" t="str">
        <f>'令和６年度 調査票(業務受託機関入力用ワークシート)'!Q116&amp;""</f>
        <v/>
      </c>
      <c r="AA9" s="102" t="str">
        <f>'令和６年度 調査票(業務受託機関入力用ワークシート)'!Q123&amp;""</f>
        <v/>
      </c>
      <c r="AB9" s="103" t="str">
        <f>'令和６年度 調査票(業務受託機関入力用ワークシート)'!Q129&amp;""</f>
        <v/>
      </c>
      <c r="AC9" s="105" t="str">
        <f>'令和６年度 調査票(業務受託機関入力用ワークシート)'!J132&amp;""</f>
        <v/>
      </c>
      <c r="AD9" s="105" t="str">
        <f>'令和６年度 調査票(業務受託機関入力用ワークシート)'!Q137&amp;""</f>
        <v/>
      </c>
      <c r="AE9" s="103" t="str">
        <f>'令和６年度 調査票(業務受託機関入力用ワークシート)'!Q145&amp;""</f>
        <v/>
      </c>
      <c r="AF9" s="124" t="str">
        <f>'令和６年度 調査票(業務受託機関入力用ワークシート)'!J149&amp;""</f>
        <v/>
      </c>
      <c r="AG9" s="103" t="str">
        <f>'令和６年度 調査票(業務受託機関入力用ワークシート)'!Q154&amp;""</f>
        <v/>
      </c>
    </row>
    <row r="10" spans="2:33" ht="18" customHeight="1">
      <c r="B10" s="96"/>
      <c r="C10" s="106"/>
      <c r="D10" s="107"/>
      <c r="E10" s="96"/>
      <c r="F10" s="96"/>
      <c r="G10" s="96"/>
      <c r="H10" s="96"/>
      <c r="I10" s="96"/>
      <c r="J10" s="96"/>
      <c r="K10" s="96"/>
      <c r="L10" s="96"/>
      <c r="M10" s="96"/>
      <c r="N10" s="96"/>
      <c r="O10" s="97"/>
      <c r="P10" s="98"/>
      <c r="Q10" s="98"/>
      <c r="R10" s="99"/>
      <c r="S10" s="99"/>
      <c r="T10" s="96"/>
      <c r="U10" s="96"/>
      <c r="V10" s="96"/>
      <c r="W10" s="96"/>
      <c r="X10" s="96"/>
      <c r="Y10" s="99"/>
      <c r="Z10" s="96"/>
      <c r="AA10" s="96"/>
      <c r="AB10" s="98"/>
      <c r="AC10" s="121"/>
      <c r="AD10" s="100"/>
      <c r="AE10" s="121"/>
      <c r="AF10" s="125"/>
      <c r="AG10" s="98"/>
    </row>
    <row r="11" spans="2:33" ht="18" customHeight="1">
      <c r="B11" s="14"/>
      <c r="C11" s="15"/>
      <c r="D11" s="16"/>
      <c r="E11" s="77"/>
      <c r="F11" s="111"/>
      <c r="G11" s="14"/>
      <c r="H11" s="14"/>
      <c r="I11" s="14"/>
      <c r="J11" s="14"/>
      <c r="K11" s="14"/>
      <c r="L11" s="14"/>
      <c r="M11" s="14"/>
      <c r="N11" s="14"/>
      <c r="O11" s="81"/>
      <c r="P11" s="76"/>
      <c r="Q11" s="76"/>
      <c r="R11" s="24"/>
      <c r="S11" s="24"/>
      <c r="T11" s="14"/>
      <c r="U11" s="14"/>
      <c r="V11" s="14"/>
      <c r="W11" s="14"/>
      <c r="X11" s="14"/>
      <c r="Y11" s="24"/>
      <c r="Z11" s="14"/>
      <c r="AA11" s="14"/>
      <c r="AB11" s="76"/>
      <c r="AC11" s="76"/>
      <c r="AD11" s="24"/>
      <c r="AE11" s="14"/>
      <c r="AF11" s="81"/>
      <c r="AG11" s="76"/>
    </row>
    <row r="12" spans="2:33" ht="18" customHeight="1">
      <c r="B12" s="14"/>
      <c r="C12" s="15"/>
      <c r="D12" s="16"/>
      <c r="E12" s="14"/>
      <c r="F12" s="14"/>
      <c r="G12" s="14"/>
      <c r="H12" s="14"/>
      <c r="I12" s="14"/>
      <c r="J12" s="14"/>
      <c r="K12" s="14"/>
      <c r="L12" s="14"/>
      <c r="M12" s="14"/>
      <c r="N12" s="14"/>
      <c r="O12" s="81"/>
      <c r="P12" s="76"/>
      <c r="Q12" s="76"/>
      <c r="R12" s="24"/>
      <c r="S12" s="24"/>
      <c r="T12" s="14"/>
      <c r="U12" s="14"/>
      <c r="V12" s="14"/>
      <c r="W12" s="14"/>
      <c r="X12" s="14"/>
      <c r="Y12" s="24"/>
      <c r="Z12" s="14"/>
      <c r="AA12" s="14"/>
      <c r="AB12" s="76"/>
      <c r="AC12" s="76"/>
      <c r="AD12" s="24"/>
      <c r="AE12" s="14"/>
      <c r="AF12" s="81"/>
      <c r="AG12" s="76"/>
    </row>
    <row r="13" spans="2:33" ht="18" customHeight="1">
      <c r="B13" s="14"/>
      <c r="C13" s="15"/>
      <c r="D13" s="16"/>
      <c r="E13" s="14"/>
      <c r="F13" s="14"/>
      <c r="G13" s="14"/>
      <c r="H13" s="14"/>
      <c r="I13" s="14"/>
      <c r="J13" s="14"/>
      <c r="K13" s="14"/>
      <c r="L13" s="14"/>
      <c r="M13" s="14"/>
      <c r="N13" s="14"/>
      <c r="O13" s="81"/>
      <c r="P13" s="76"/>
      <c r="Q13" s="76"/>
      <c r="R13" s="24"/>
      <c r="S13" s="24"/>
      <c r="T13" s="14"/>
      <c r="U13" s="14"/>
      <c r="V13" s="14"/>
      <c r="W13" s="14"/>
      <c r="X13" s="14"/>
      <c r="Y13" s="24"/>
      <c r="Z13" s="14"/>
      <c r="AA13" s="14"/>
      <c r="AB13" s="76"/>
      <c r="AC13" s="76"/>
      <c r="AD13" s="24"/>
      <c r="AE13" s="14"/>
      <c r="AF13" s="81"/>
      <c r="AG13" s="76"/>
    </row>
    <row r="14" spans="2:33" ht="18" customHeight="1">
      <c r="B14" s="14"/>
      <c r="C14" s="15"/>
      <c r="D14" s="16"/>
      <c r="E14" s="14"/>
      <c r="F14" s="14"/>
      <c r="G14" s="14"/>
      <c r="H14" s="14"/>
      <c r="I14" s="14"/>
      <c r="J14" s="14"/>
      <c r="K14" s="14"/>
      <c r="L14" s="14"/>
      <c r="M14" s="14"/>
      <c r="N14" s="14"/>
      <c r="O14" s="81"/>
      <c r="P14" s="76"/>
      <c r="Q14" s="76"/>
      <c r="R14" s="24"/>
      <c r="S14" s="24"/>
      <c r="T14" s="14"/>
      <c r="U14" s="14"/>
      <c r="V14" s="14"/>
      <c r="W14" s="14"/>
      <c r="X14" s="14"/>
      <c r="Y14" s="24"/>
      <c r="Z14" s="14"/>
      <c r="AA14" s="14"/>
      <c r="AB14" s="76"/>
      <c r="AC14" s="76"/>
      <c r="AD14" s="24"/>
      <c r="AE14" s="14"/>
      <c r="AF14" s="81"/>
      <c r="AG14" s="76"/>
    </row>
    <row r="15" spans="2:33" ht="18" customHeight="1">
      <c r="B15" s="14"/>
      <c r="C15" s="15"/>
      <c r="D15" s="16"/>
      <c r="E15" s="14"/>
      <c r="F15" s="14"/>
      <c r="G15" s="14"/>
      <c r="H15" s="14"/>
      <c r="I15" s="14"/>
      <c r="J15" s="14"/>
      <c r="K15" s="14"/>
      <c r="L15" s="14"/>
      <c r="M15" s="14"/>
      <c r="N15" s="14"/>
      <c r="O15" s="81"/>
      <c r="P15" s="76"/>
      <c r="Q15" s="76"/>
      <c r="R15" s="24"/>
      <c r="S15" s="24"/>
      <c r="T15" s="14"/>
      <c r="U15" s="14"/>
      <c r="V15" s="14"/>
      <c r="W15" s="14"/>
      <c r="X15" s="14"/>
      <c r="Y15" s="24"/>
      <c r="Z15" s="14"/>
      <c r="AA15" s="14"/>
      <c r="AB15" s="76"/>
      <c r="AC15" s="76"/>
      <c r="AD15" s="24"/>
      <c r="AE15" s="14"/>
      <c r="AF15" s="81"/>
      <c r="AG15" s="76"/>
    </row>
    <row r="16" spans="2:33" ht="18" customHeight="1">
      <c r="B16" s="14"/>
      <c r="C16" s="15"/>
      <c r="D16" s="16"/>
      <c r="E16" s="14"/>
      <c r="F16" s="14"/>
      <c r="G16" s="14"/>
      <c r="H16" s="14"/>
      <c r="I16" s="14"/>
      <c r="J16" s="14"/>
      <c r="K16" s="14"/>
      <c r="L16" s="14"/>
      <c r="M16" s="14"/>
      <c r="N16" s="14"/>
      <c r="O16" s="81"/>
      <c r="P16" s="76"/>
      <c r="Q16" s="76"/>
      <c r="R16" s="24"/>
      <c r="S16" s="24"/>
      <c r="T16" s="14"/>
      <c r="U16" s="14"/>
      <c r="V16" s="14"/>
      <c r="W16" s="14"/>
      <c r="X16" s="14"/>
      <c r="Y16" s="24"/>
      <c r="Z16" s="14"/>
      <c r="AA16" s="14"/>
      <c r="AB16" s="76"/>
      <c r="AC16" s="76"/>
      <c r="AD16" s="24"/>
      <c r="AE16" s="14"/>
      <c r="AF16" s="81"/>
      <c r="AG16" s="76"/>
    </row>
    <row r="17" spans="2:33" ht="18" customHeight="1">
      <c r="B17" s="14"/>
      <c r="C17" s="15"/>
      <c r="D17" s="16"/>
      <c r="E17" s="14"/>
      <c r="F17" s="14"/>
      <c r="G17" s="14"/>
      <c r="H17" s="14"/>
      <c r="I17" s="14"/>
      <c r="J17" s="14"/>
      <c r="K17" s="14"/>
      <c r="L17" s="14"/>
      <c r="M17" s="14"/>
      <c r="N17" s="14"/>
      <c r="O17" s="81"/>
      <c r="P17" s="76"/>
      <c r="Q17" s="76"/>
      <c r="R17" s="24"/>
      <c r="S17" s="24"/>
      <c r="T17" s="14"/>
      <c r="U17" s="14"/>
      <c r="V17" s="14"/>
      <c r="W17" s="14"/>
      <c r="X17" s="14"/>
      <c r="Y17" s="24"/>
      <c r="Z17" s="14"/>
      <c r="AA17" s="14"/>
      <c r="AB17" s="76"/>
      <c r="AC17" s="76"/>
      <c r="AD17" s="24"/>
      <c r="AE17" s="14"/>
      <c r="AF17" s="81"/>
      <c r="AG17" s="76"/>
    </row>
    <row r="18" spans="2:33" ht="18" customHeight="1">
      <c r="B18" s="14"/>
      <c r="C18" s="15"/>
      <c r="D18" s="16"/>
      <c r="E18" s="14"/>
      <c r="F18" s="14"/>
      <c r="G18" s="14"/>
      <c r="H18" s="14"/>
      <c r="I18" s="14"/>
      <c r="J18" s="14"/>
      <c r="K18" s="14"/>
      <c r="L18" s="14"/>
      <c r="M18" s="14"/>
      <c r="N18" s="14"/>
      <c r="O18" s="81"/>
      <c r="P18" s="76"/>
      <c r="Q18" s="76"/>
      <c r="R18" s="24"/>
      <c r="S18" s="24"/>
      <c r="T18" s="14"/>
      <c r="U18" s="14"/>
      <c r="V18" s="14"/>
      <c r="W18" s="14"/>
      <c r="X18" s="14"/>
      <c r="Y18" s="24"/>
      <c r="Z18" s="14"/>
      <c r="AA18" s="14"/>
      <c r="AB18" s="76"/>
      <c r="AC18" s="76"/>
      <c r="AD18" s="24"/>
      <c r="AE18" s="14"/>
      <c r="AF18" s="81"/>
      <c r="AG18" s="76"/>
    </row>
    <row r="19" spans="2:33" ht="18" customHeight="1">
      <c r="B19" s="14"/>
      <c r="C19" s="15"/>
      <c r="D19" s="16"/>
      <c r="E19" s="14"/>
      <c r="F19" s="14"/>
      <c r="G19" s="14"/>
      <c r="H19" s="14"/>
      <c r="I19" s="14"/>
      <c r="J19" s="14"/>
      <c r="K19" s="14"/>
      <c r="L19" s="14"/>
      <c r="M19" s="14"/>
      <c r="N19" s="14"/>
      <c r="O19" s="81"/>
      <c r="P19" s="76"/>
      <c r="Q19" s="76"/>
      <c r="R19" s="24"/>
      <c r="S19" s="24"/>
      <c r="T19" s="14"/>
      <c r="U19" s="14"/>
      <c r="V19" s="14"/>
      <c r="W19" s="14"/>
      <c r="X19" s="14"/>
      <c r="Y19" s="24"/>
      <c r="Z19" s="14"/>
      <c r="AA19" s="14"/>
      <c r="AB19" s="76"/>
      <c r="AC19" s="76"/>
      <c r="AD19" s="24"/>
      <c r="AE19" s="14"/>
      <c r="AF19" s="81"/>
      <c r="AG19" s="76"/>
    </row>
    <row r="20" spans="2:33" ht="18" customHeight="1">
      <c r="B20" s="14"/>
      <c r="C20" s="15"/>
      <c r="D20" s="16"/>
      <c r="E20" s="14"/>
      <c r="F20" s="14"/>
      <c r="G20" s="14"/>
      <c r="H20" s="14"/>
      <c r="I20" s="14"/>
      <c r="J20" s="14"/>
      <c r="K20" s="14"/>
      <c r="L20" s="14"/>
      <c r="M20" s="14"/>
      <c r="N20" s="14"/>
      <c r="O20" s="81"/>
      <c r="P20" s="76"/>
      <c r="Q20" s="76"/>
      <c r="R20" s="24"/>
      <c r="S20" s="24"/>
      <c r="T20" s="14"/>
      <c r="U20" s="14"/>
      <c r="V20" s="14"/>
      <c r="W20" s="14"/>
      <c r="X20" s="14"/>
      <c r="Y20" s="24"/>
      <c r="Z20" s="14"/>
      <c r="AA20" s="14"/>
      <c r="AB20" s="76"/>
      <c r="AC20" s="76"/>
      <c r="AD20" s="24"/>
      <c r="AE20" s="14"/>
      <c r="AF20" s="81"/>
      <c r="AG20" s="76"/>
    </row>
    <row r="21" spans="2:33" ht="18" customHeight="1">
      <c r="B21" s="14"/>
      <c r="C21" s="15"/>
      <c r="D21" s="16"/>
      <c r="E21" s="14"/>
      <c r="F21" s="14"/>
      <c r="G21" s="14"/>
      <c r="H21" s="14"/>
      <c r="I21" s="14"/>
      <c r="J21" s="14"/>
      <c r="K21" s="14"/>
      <c r="L21" s="14"/>
      <c r="M21" s="14"/>
      <c r="N21" s="14"/>
      <c r="O21" s="81"/>
      <c r="P21" s="76"/>
      <c r="Q21" s="76"/>
      <c r="R21" s="24"/>
      <c r="S21" s="24"/>
      <c r="T21" s="14"/>
      <c r="U21" s="14"/>
      <c r="V21" s="14"/>
      <c r="W21" s="14"/>
      <c r="X21" s="14"/>
      <c r="Y21" s="24"/>
      <c r="Z21" s="14"/>
      <c r="AA21" s="14"/>
      <c r="AB21" s="76"/>
      <c r="AC21" s="76"/>
      <c r="AD21" s="24"/>
      <c r="AE21" s="14"/>
      <c r="AF21" s="81"/>
      <c r="AG21" s="76"/>
    </row>
    <row r="22" spans="2:33" ht="18" customHeight="1">
      <c r="B22" s="14"/>
      <c r="C22" s="15"/>
      <c r="D22" s="16"/>
      <c r="E22" s="14"/>
      <c r="F22" s="14"/>
      <c r="G22" s="14"/>
      <c r="H22" s="14"/>
      <c r="I22" s="14"/>
      <c r="J22" s="14"/>
      <c r="K22" s="14"/>
      <c r="L22" s="14"/>
      <c r="M22" s="14"/>
      <c r="N22" s="14"/>
      <c r="O22" s="81"/>
      <c r="P22" s="76"/>
      <c r="Q22" s="76"/>
      <c r="R22" s="24"/>
      <c r="S22" s="24"/>
      <c r="T22" s="14"/>
      <c r="U22" s="14"/>
      <c r="V22" s="14"/>
      <c r="W22" s="14"/>
      <c r="X22" s="14"/>
      <c r="Y22" s="24"/>
      <c r="Z22" s="14"/>
      <c r="AA22" s="14"/>
      <c r="AB22" s="76"/>
      <c r="AC22" s="76"/>
      <c r="AD22" s="24"/>
      <c r="AE22" s="14"/>
      <c r="AF22" s="81"/>
      <c r="AG22" s="76"/>
    </row>
    <row r="23" spans="2:33" ht="18" customHeight="1">
      <c r="B23" s="14"/>
      <c r="C23" s="15"/>
      <c r="D23" s="16"/>
      <c r="E23" s="14"/>
      <c r="F23" s="14"/>
      <c r="G23" s="14"/>
      <c r="H23" s="14"/>
      <c r="I23" s="14"/>
      <c r="J23" s="14"/>
      <c r="K23" s="14"/>
      <c r="L23" s="14"/>
      <c r="M23" s="14"/>
      <c r="N23" s="14"/>
      <c r="O23" s="81"/>
      <c r="P23" s="76"/>
      <c r="Q23" s="76"/>
      <c r="R23" s="24"/>
      <c r="S23" s="24"/>
      <c r="T23" s="14"/>
      <c r="U23" s="14"/>
      <c r="V23" s="14"/>
      <c r="W23" s="14"/>
      <c r="X23" s="14"/>
      <c r="Y23" s="24"/>
      <c r="Z23" s="14"/>
      <c r="AA23" s="14"/>
      <c r="AB23" s="76"/>
      <c r="AC23" s="76"/>
      <c r="AD23" s="24"/>
      <c r="AE23" s="14"/>
      <c r="AF23" s="81"/>
      <c r="AG23" s="76"/>
    </row>
    <row r="24" spans="2:33" ht="18" customHeight="1">
      <c r="B24" s="14"/>
      <c r="C24" s="15"/>
      <c r="D24" s="16"/>
      <c r="E24" s="14"/>
      <c r="F24" s="14"/>
      <c r="G24" s="14"/>
      <c r="H24" s="14"/>
      <c r="I24" s="14"/>
      <c r="J24" s="14"/>
      <c r="K24" s="14"/>
      <c r="L24" s="14"/>
      <c r="M24" s="14"/>
      <c r="N24" s="14"/>
      <c r="O24" s="81"/>
      <c r="P24" s="76"/>
      <c r="Q24" s="76"/>
      <c r="R24" s="24"/>
      <c r="S24" s="24"/>
      <c r="T24" s="14"/>
      <c r="U24" s="14"/>
      <c r="V24" s="14"/>
      <c r="W24" s="14"/>
      <c r="X24" s="14"/>
      <c r="Y24" s="24"/>
      <c r="Z24" s="14"/>
      <c r="AA24" s="14"/>
      <c r="AB24" s="76"/>
      <c r="AC24" s="76"/>
      <c r="AD24" s="24"/>
      <c r="AE24" s="14"/>
      <c r="AF24" s="81"/>
      <c r="AG24" s="76"/>
    </row>
    <row r="25" spans="2:33" ht="18" customHeight="1">
      <c r="B25" s="14"/>
      <c r="C25" s="15"/>
      <c r="D25" s="16"/>
      <c r="E25" s="14"/>
      <c r="F25" s="14"/>
      <c r="G25" s="14"/>
      <c r="H25" s="14"/>
      <c r="I25" s="14"/>
      <c r="J25" s="14"/>
      <c r="K25" s="14"/>
      <c r="L25" s="14"/>
      <c r="M25" s="14"/>
      <c r="N25" s="14"/>
      <c r="O25" s="81"/>
      <c r="P25" s="76"/>
      <c r="Q25" s="76"/>
      <c r="R25" s="24"/>
      <c r="S25" s="24"/>
      <c r="T25" s="14"/>
      <c r="U25" s="14"/>
      <c r="V25" s="14"/>
      <c r="W25" s="14"/>
      <c r="X25" s="14"/>
      <c r="Y25" s="24"/>
      <c r="Z25" s="14"/>
      <c r="AA25" s="14"/>
      <c r="AB25" s="76"/>
      <c r="AC25" s="76"/>
      <c r="AD25" s="24"/>
      <c r="AE25" s="14"/>
      <c r="AF25" s="81"/>
      <c r="AG25" s="76"/>
    </row>
    <row r="26" spans="2:33" ht="18" customHeight="1">
      <c r="B26" s="14"/>
      <c r="C26" s="15"/>
      <c r="D26" s="16"/>
      <c r="E26" s="14"/>
      <c r="F26" s="14"/>
      <c r="G26" s="14"/>
      <c r="H26" s="14"/>
      <c r="I26" s="14"/>
      <c r="J26" s="14"/>
      <c r="K26" s="14"/>
      <c r="L26" s="14"/>
      <c r="M26" s="14"/>
      <c r="N26" s="14"/>
      <c r="O26" s="81"/>
      <c r="P26" s="76"/>
      <c r="Q26" s="76"/>
      <c r="R26" s="24"/>
      <c r="S26" s="24"/>
      <c r="T26" s="14"/>
      <c r="U26" s="14"/>
      <c r="V26" s="14"/>
      <c r="W26" s="14"/>
      <c r="X26" s="14"/>
      <c r="Y26" s="24"/>
      <c r="Z26" s="14"/>
      <c r="AA26" s="14"/>
      <c r="AB26" s="76"/>
      <c r="AC26" s="76"/>
      <c r="AD26" s="24"/>
      <c r="AE26" s="14"/>
      <c r="AF26" s="81"/>
      <c r="AG26" s="76"/>
    </row>
    <row r="27" spans="2:33" ht="18" customHeight="1">
      <c r="B27" s="14"/>
      <c r="C27" s="15"/>
      <c r="D27" s="16"/>
      <c r="E27" s="14"/>
      <c r="F27" s="14"/>
      <c r="G27" s="14"/>
      <c r="H27" s="14"/>
      <c r="I27" s="14"/>
      <c r="J27" s="14"/>
      <c r="K27" s="14"/>
      <c r="L27" s="14"/>
      <c r="M27" s="14"/>
      <c r="N27" s="14"/>
      <c r="O27" s="81"/>
      <c r="P27" s="76"/>
      <c r="Q27" s="76"/>
      <c r="R27" s="24"/>
      <c r="S27" s="24"/>
      <c r="T27" s="14"/>
      <c r="U27" s="14"/>
      <c r="V27" s="14"/>
      <c r="W27" s="14"/>
      <c r="X27" s="14"/>
      <c r="Y27" s="24"/>
      <c r="Z27" s="14"/>
      <c r="AA27" s="14"/>
      <c r="AB27" s="76"/>
      <c r="AC27" s="76"/>
      <c r="AD27" s="24"/>
      <c r="AE27" s="14"/>
      <c r="AF27" s="81"/>
      <c r="AG27" s="76"/>
    </row>
    <row r="28" spans="2:33" ht="18" customHeight="1">
      <c r="B28" s="14"/>
      <c r="C28" s="15"/>
      <c r="D28" s="16"/>
      <c r="E28" s="14"/>
      <c r="F28" s="14"/>
      <c r="G28" s="14"/>
      <c r="H28" s="14"/>
      <c r="I28" s="14"/>
      <c r="J28" s="14"/>
      <c r="K28" s="14"/>
      <c r="L28" s="14"/>
      <c r="M28" s="14"/>
      <c r="N28" s="14"/>
      <c r="O28" s="81"/>
      <c r="P28" s="76"/>
      <c r="Q28" s="76"/>
      <c r="R28" s="24"/>
      <c r="S28" s="24"/>
      <c r="T28" s="14"/>
      <c r="U28" s="14"/>
      <c r="V28" s="14"/>
      <c r="W28" s="14"/>
      <c r="X28" s="14"/>
      <c r="Y28" s="24"/>
      <c r="Z28" s="14"/>
      <c r="AA28" s="14"/>
      <c r="AB28" s="76"/>
      <c r="AC28" s="76"/>
      <c r="AD28" s="24"/>
      <c r="AE28" s="14"/>
      <c r="AF28" s="81"/>
      <c r="AG28" s="76"/>
    </row>
    <row r="29" spans="2:33" ht="18" customHeight="1">
      <c r="B29" s="14"/>
      <c r="C29" s="15"/>
      <c r="D29" s="16"/>
      <c r="E29" s="14"/>
      <c r="F29" s="14"/>
      <c r="G29" s="14"/>
      <c r="H29" s="14"/>
      <c r="I29" s="14"/>
      <c r="J29" s="14"/>
      <c r="K29" s="14"/>
      <c r="L29" s="14"/>
      <c r="M29" s="14"/>
      <c r="N29" s="14"/>
      <c r="O29" s="81"/>
      <c r="P29" s="76"/>
      <c r="Q29" s="76"/>
      <c r="R29" s="24"/>
      <c r="S29" s="24"/>
      <c r="T29" s="14"/>
      <c r="U29" s="14"/>
      <c r="V29" s="14"/>
      <c r="W29" s="14"/>
      <c r="X29" s="14"/>
      <c r="Y29" s="24"/>
      <c r="Z29" s="14"/>
      <c r="AA29" s="14"/>
      <c r="AB29" s="76"/>
      <c r="AC29" s="76"/>
      <c r="AD29" s="24"/>
      <c r="AE29" s="14"/>
      <c r="AF29" s="81"/>
      <c r="AG29" s="76"/>
    </row>
    <row r="30" spans="2:33" ht="18" customHeight="1">
      <c r="B30" s="14"/>
      <c r="C30" s="15"/>
      <c r="D30" s="16"/>
      <c r="E30" s="14"/>
      <c r="F30" s="14"/>
      <c r="G30" s="14"/>
      <c r="H30" s="14"/>
      <c r="I30" s="14"/>
      <c r="J30" s="14"/>
      <c r="K30" s="14"/>
      <c r="L30" s="14"/>
      <c r="M30" s="14"/>
      <c r="N30" s="14"/>
      <c r="O30" s="81"/>
      <c r="P30" s="76"/>
      <c r="Q30" s="76"/>
      <c r="R30" s="24"/>
      <c r="S30" s="24"/>
      <c r="T30" s="14"/>
      <c r="U30" s="14"/>
      <c r="V30" s="14"/>
      <c r="W30" s="14"/>
      <c r="X30" s="14"/>
      <c r="Y30" s="24"/>
      <c r="Z30" s="14"/>
      <c r="AA30" s="14"/>
      <c r="AB30" s="76"/>
      <c r="AC30" s="76"/>
      <c r="AD30" s="24"/>
      <c r="AE30" s="14"/>
      <c r="AF30" s="81"/>
      <c r="AG30" s="76"/>
    </row>
    <row r="31" spans="2:33" ht="18" customHeight="1">
      <c r="B31" s="14"/>
      <c r="C31" s="15"/>
      <c r="D31" s="16"/>
      <c r="E31" s="14"/>
      <c r="F31" s="14"/>
      <c r="G31" s="14"/>
      <c r="H31" s="14"/>
      <c r="I31" s="14"/>
      <c r="J31" s="14"/>
      <c r="K31" s="14"/>
      <c r="L31" s="14"/>
      <c r="M31" s="14"/>
      <c r="N31" s="14"/>
      <c r="O31" s="81"/>
      <c r="P31" s="76"/>
      <c r="Q31" s="76"/>
      <c r="R31" s="24"/>
      <c r="S31" s="24"/>
      <c r="T31" s="14"/>
      <c r="U31" s="14"/>
      <c r="V31" s="14"/>
      <c r="W31" s="14"/>
      <c r="X31" s="14"/>
      <c r="Y31" s="24"/>
      <c r="Z31" s="14"/>
      <c r="AA31" s="14"/>
      <c r="AB31" s="76"/>
      <c r="AC31" s="76"/>
      <c r="AD31" s="24"/>
      <c r="AE31" s="14"/>
      <c r="AF31" s="81"/>
      <c r="AG31" s="76"/>
    </row>
    <row r="32" spans="2:33" ht="18" customHeight="1">
      <c r="B32" s="14"/>
      <c r="C32" s="15"/>
      <c r="D32" s="16"/>
      <c r="E32" s="14"/>
      <c r="F32" s="14"/>
      <c r="G32" s="14"/>
      <c r="H32" s="14"/>
      <c r="I32" s="14"/>
      <c r="J32" s="14"/>
      <c r="K32" s="14"/>
      <c r="L32" s="14"/>
      <c r="M32" s="14"/>
      <c r="N32" s="14"/>
      <c r="O32" s="81"/>
      <c r="P32" s="76"/>
      <c r="Q32" s="76"/>
      <c r="R32" s="24"/>
      <c r="S32" s="24"/>
      <c r="T32" s="14"/>
      <c r="U32" s="14"/>
      <c r="V32" s="14"/>
      <c r="W32" s="14"/>
      <c r="X32" s="14"/>
      <c r="Y32" s="24"/>
      <c r="Z32" s="14"/>
      <c r="AA32" s="14"/>
      <c r="AB32" s="76"/>
      <c r="AC32" s="76"/>
      <c r="AD32" s="24"/>
      <c r="AE32" s="14"/>
      <c r="AF32" s="81"/>
      <c r="AG32" s="76"/>
    </row>
    <row r="33" spans="1:33" ht="18" customHeight="1">
      <c r="B33" s="14"/>
      <c r="C33" s="15"/>
      <c r="D33" s="16"/>
      <c r="E33" s="14"/>
      <c r="F33" s="14"/>
      <c r="G33" s="14"/>
      <c r="H33" s="14"/>
      <c r="I33" s="14"/>
      <c r="J33" s="14"/>
      <c r="K33" s="14"/>
      <c r="L33" s="14"/>
      <c r="M33" s="14"/>
      <c r="N33" s="14"/>
      <c r="O33" s="81"/>
      <c r="P33" s="76"/>
      <c r="Q33" s="76"/>
      <c r="R33" s="24"/>
      <c r="S33" s="24"/>
      <c r="T33" s="14"/>
      <c r="U33" s="14"/>
      <c r="V33" s="14"/>
      <c r="W33" s="14"/>
      <c r="X33" s="14"/>
      <c r="Y33" s="24"/>
      <c r="Z33" s="14"/>
      <c r="AA33" s="14"/>
      <c r="AB33" s="76"/>
      <c r="AC33" s="76"/>
      <c r="AD33" s="24"/>
      <c r="AE33" s="14"/>
      <c r="AF33" s="81"/>
      <c r="AG33" s="76"/>
    </row>
    <row r="34" spans="1:33" ht="18" customHeight="1">
      <c r="B34" s="14"/>
      <c r="C34" s="15"/>
      <c r="D34" s="16"/>
      <c r="E34" s="14"/>
      <c r="F34" s="14"/>
      <c r="G34" s="14"/>
      <c r="H34" s="14"/>
      <c r="I34" s="14"/>
      <c r="J34" s="14"/>
      <c r="K34" s="14"/>
      <c r="L34" s="14"/>
      <c r="M34" s="14"/>
      <c r="N34" s="14"/>
      <c r="O34" s="81"/>
      <c r="P34" s="76"/>
      <c r="Q34" s="76"/>
      <c r="R34" s="24"/>
      <c r="S34" s="24"/>
      <c r="T34" s="14"/>
      <c r="U34" s="14"/>
      <c r="V34" s="14"/>
      <c r="W34" s="14"/>
      <c r="X34" s="14"/>
      <c r="Y34" s="24"/>
      <c r="Z34" s="14"/>
      <c r="AA34" s="14"/>
      <c r="AB34" s="76"/>
      <c r="AC34" s="76"/>
      <c r="AD34" s="24"/>
      <c r="AE34" s="14"/>
      <c r="AF34" s="81"/>
      <c r="AG34" s="76"/>
    </row>
    <row r="35" spans="1:33" ht="18" customHeight="1">
      <c r="B35" s="14"/>
      <c r="C35" s="15"/>
      <c r="D35" s="16"/>
      <c r="E35" s="14"/>
      <c r="F35" s="14"/>
      <c r="G35" s="14"/>
      <c r="H35" s="14"/>
      <c r="I35" s="14"/>
      <c r="J35" s="14"/>
      <c r="K35" s="14"/>
      <c r="L35" s="14"/>
      <c r="M35" s="14"/>
      <c r="N35" s="14"/>
      <c r="O35" s="81"/>
      <c r="P35" s="76"/>
      <c r="Q35" s="76"/>
      <c r="R35" s="24"/>
      <c r="S35" s="24"/>
      <c r="T35" s="14"/>
      <c r="U35" s="14"/>
      <c r="V35" s="14"/>
      <c r="W35" s="14"/>
      <c r="X35" s="14"/>
      <c r="Y35" s="24"/>
      <c r="Z35" s="14"/>
      <c r="AA35" s="14"/>
      <c r="AB35" s="76"/>
      <c r="AC35" s="76"/>
      <c r="AD35" s="24"/>
      <c r="AE35" s="14"/>
      <c r="AF35" s="81"/>
      <c r="AG35" s="76"/>
    </row>
    <row r="36" spans="1:33" ht="18" customHeight="1">
      <c r="B36" s="14"/>
      <c r="C36" s="15"/>
      <c r="D36" s="16"/>
      <c r="E36" s="14"/>
      <c r="F36" s="14"/>
      <c r="G36" s="14"/>
      <c r="H36" s="14"/>
      <c r="I36" s="14"/>
      <c r="J36" s="14"/>
      <c r="K36" s="14"/>
      <c r="L36" s="14"/>
      <c r="M36" s="14"/>
      <c r="N36" s="14"/>
      <c r="O36" s="81"/>
      <c r="P36" s="76"/>
      <c r="Q36" s="76"/>
      <c r="R36" s="24"/>
      <c r="S36" s="24"/>
      <c r="T36" s="14"/>
      <c r="U36" s="14"/>
      <c r="V36" s="14"/>
      <c r="W36" s="14"/>
      <c r="X36" s="14"/>
      <c r="Y36" s="24"/>
      <c r="Z36" s="14"/>
      <c r="AA36" s="14"/>
      <c r="AB36" s="76"/>
      <c r="AC36" s="76"/>
      <c r="AD36" s="24"/>
      <c r="AE36" s="14"/>
      <c r="AF36" s="81"/>
      <c r="AG36" s="76"/>
    </row>
    <row r="37" spans="1:33" ht="18" customHeight="1">
      <c r="B37" s="14"/>
      <c r="C37" s="15"/>
      <c r="D37" s="16"/>
      <c r="E37" s="14"/>
      <c r="F37" s="14"/>
      <c r="G37" s="14"/>
      <c r="H37" s="14"/>
      <c r="I37" s="14"/>
      <c r="J37" s="14"/>
      <c r="K37" s="14"/>
      <c r="L37" s="14"/>
      <c r="M37" s="14"/>
      <c r="N37" s="14"/>
      <c r="O37" s="81"/>
      <c r="P37" s="76"/>
      <c r="Q37" s="76"/>
      <c r="R37" s="24"/>
      <c r="S37" s="24"/>
      <c r="T37" s="14"/>
      <c r="U37" s="14"/>
      <c r="V37" s="14"/>
      <c r="W37" s="14"/>
      <c r="X37" s="14"/>
      <c r="Y37" s="24"/>
      <c r="Z37" s="14"/>
      <c r="AA37" s="14"/>
      <c r="AB37" s="76"/>
      <c r="AC37" s="76"/>
      <c r="AD37" s="24"/>
      <c r="AE37" s="14"/>
      <c r="AF37" s="81"/>
      <c r="AG37" s="76"/>
    </row>
    <row r="38" spans="1:33" ht="18" customHeight="1">
      <c r="B38" s="14"/>
      <c r="C38" s="15"/>
      <c r="D38" s="16"/>
      <c r="E38" s="14"/>
      <c r="F38" s="14"/>
      <c r="G38" s="14"/>
      <c r="H38" s="14"/>
      <c r="I38" s="14"/>
      <c r="J38" s="14"/>
      <c r="K38" s="14"/>
      <c r="L38" s="14"/>
      <c r="M38" s="14"/>
      <c r="N38" s="14"/>
      <c r="O38" s="81"/>
      <c r="P38" s="76"/>
      <c r="Q38" s="76"/>
      <c r="R38" s="24"/>
      <c r="S38" s="24"/>
      <c r="T38" s="14"/>
      <c r="U38" s="14"/>
      <c r="V38" s="14"/>
      <c r="W38" s="14"/>
      <c r="X38" s="14"/>
      <c r="Y38" s="24"/>
      <c r="Z38" s="14"/>
      <c r="AA38" s="14"/>
      <c r="AB38" s="76"/>
      <c r="AC38" s="76"/>
      <c r="AD38" s="24"/>
      <c r="AE38" s="14"/>
      <c r="AF38" s="81"/>
      <c r="AG38" s="76"/>
    </row>
    <row r="39" spans="1:33" ht="18" customHeight="1">
      <c r="B39" s="14"/>
      <c r="C39" s="15"/>
      <c r="D39" s="16"/>
      <c r="E39" s="14"/>
      <c r="F39" s="14"/>
      <c r="G39" s="14"/>
      <c r="H39" s="14"/>
      <c r="I39" s="14"/>
      <c r="J39" s="14"/>
      <c r="K39" s="14"/>
      <c r="L39" s="14"/>
      <c r="M39" s="14"/>
      <c r="N39" s="14"/>
      <c r="O39" s="81"/>
      <c r="P39" s="76"/>
      <c r="Q39" s="76"/>
      <c r="R39" s="24"/>
      <c r="S39" s="24"/>
      <c r="T39" s="14"/>
      <c r="U39" s="14"/>
      <c r="V39" s="14"/>
      <c r="W39" s="14"/>
      <c r="X39" s="14"/>
      <c r="Y39" s="24"/>
      <c r="Z39" s="14"/>
      <c r="AA39" s="14"/>
      <c r="AB39" s="76"/>
      <c r="AC39" s="76"/>
      <c r="AD39" s="24"/>
      <c r="AE39" s="14"/>
      <c r="AF39" s="81"/>
      <c r="AG39" s="76"/>
    </row>
    <row r="40" spans="1:33" ht="18" customHeight="1">
      <c r="B40" s="14"/>
      <c r="C40" s="15"/>
      <c r="D40" s="16"/>
      <c r="E40" s="14"/>
      <c r="F40" s="14"/>
      <c r="G40" s="14"/>
      <c r="H40" s="14"/>
      <c r="I40" s="14"/>
      <c r="J40" s="14"/>
      <c r="K40" s="14"/>
      <c r="L40" s="14"/>
      <c r="M40" s="14"/>
      <c r="N40" s="14"/>
      <c r="O40" s="81"/>
      <c r="P40" s="76"/>
      <c r="Q40" s="76"/>
      <c r="R40" s="24"/>
      <c r="S40" s="24"/>
      <c r="T40" s="14"/>
      <c r="U40" s="14"/>
      <c r="V40" s="14"/>
      <c r="W40" s="14"/>
      <c r="X40" s="14"/>
      <c r="Y40" s="24"/>
      <c r="Z40" s="14"/>
      <c r="AA40" s="14"/>
      <c r="AB40" s="76"/>
      <c r="AC40" s="76"/>
      <c r="AD40" s="24"/>
      <c r="AE40" s="14"/>
      <c r="AF40" s="81"/>
      <c r="AG40" s="76"/>
    </row>
    <row r="41" spans="1:33" ht="18" customHeight="1">
      <c r="B41" s="14"/>
      <c r="C41" s="15"/>
      <c r="D41" s="16"/>
      <c r="E41" s="14"/>
      <c r="F41" s="14"/>
      <c r="G41" s="14"/>
      <c r="H41" s="14"/>
      <c r="I41" s="14"/>
      <c r="J41" s="14"/>
      <c r="K41" s="14"/>
      <c r="L41" s="14"/>
      <c r="M41" s="14"/>
      <c r="N41" s="14"/>
      <c r="O41" s="81"/>
      <c r="P41" s="76"/>
      <c r="Q41" s="76"/>
      <c r="R41" s="24"/>
      <c r="S41" s="24"/>
      <c r="T41" s="14"/>
      <c r="U41" s="14"/>
      <c r="V41" s="14"/>
      <c r="W41" s="14"/>
      <c r="X41" s="14"/>
      <c r="Y41" s="24"/>
      <c r="Z41" s="14"/>
      <c r="AA41" s="14"/>
      <c r="AB41" s="76"/>
      <c r="AC41" s="76"/>
      <c r="AD41" s="24"/>
      <c r="AE41" s="14"/>
      <c r="AF41" s="81"/>
      <c r="AG41" s="76"/>
    </row>
    <row r="42" spans="1:33" ht="18" customHeight="1">
      <c r="B42" s="14"/>
      <c r="C42" s="15"/>
      <c r="D42" s="16"/>
      <c r="E42" s="14"/>
      <c r="F42" s="14"/>
      <c r="G42" s="14"/>
      <c r="H42" s="14"/>
      <c r="I42" s="14"/>
      <c r="J42" s="14"/>
      <c r="K42" s="14"/>
      <c r="L42" s="14"/>
      <c r="M42" s="14"/>
      <c r="N42" s="14"/>
      <c r="O42" s="81"/>
      <c r="P42" s="76"/>
      <c r="Q42" s="76"/>
      <c r="R42" s="24"/>
      <c r="S42" s="24"/>
      <c r="T42" s="14"/>
      <c r="U42" s="14"/>
      <c r="V42" s="14"/>
      <c r="W42" s="14"/>
      <c r="X42" s="14"/>
      <c r="Y42" s="24"/>
      <c r="Z42" s="14"/>
      <c r="AA42" s="14"/>
      <c r="AB42" s="76"/>
      <c r="AC42" s="76"/>
      <c r="AD42" s="24"/>
      <c r="AE42" s="14"/>
      <c r="AF42" s="81"/>
      <c r="AG42" s="76"/>
    </row>
    <row r="43" spans="1:33" ht="18" customHeight="1">
      <c r="B43" s="14"/>
      <c r="C43" s="15"/>
      <c r="D43" s="16"/>
      <c r="E43" s="14"/>
      <c r="F43" s="14"/>
      <c r="G43" s="14"/>
      <c r="H43" s="14"/>
      <c r="I43" s="14"/>
      <c r="J43" s="14"/>
      <c r="K43" s="14"/>
      <c r="L43" s="14"/>
      <c r="M43" s="14"/>
      <c r="N43" s="14"/>
      <c r="O43" s="81"/>
      <c r="P43" s="76"/>
      <c r="Q43" s="76"/>
      <c r="R43" s="24"/>
      <c r="S43" s="24"/>
      <c r="T43" s="14"/>
      <c r="U43" s="14"/>
      <c r="V43" s="14"/>
      <c r="W43" s="14"/>
      <c r="X43" s="14"/>
      <c r="Y43" s="24"/>
      <c r="Z43" s="14"/>
      <c r="AA43" s="14"/>
      <c r="AB43" s="76"/>
      <c r="AC43" s="76"/>
      <c r="AD43" s="24"/>
      <c r="AE43" s="14"/>
      <c r="AF43" s="81"/>
      <c r="AG43" s="76"/>
    </row>
    <row r="44" spans="1:33" ht="18" customHeight="1">
      <c r="B44" s="14"/>
      <c r="C44" s="15"/>
      <c r="D44" s="16"/>
      <c r="E44" s="14"/>
      <c r="F44" s="14"/>
      <c r="G44" s="14"/>
      <c r="H44" s="14"/>
      <c r="I44" s="14"/>
      <c r="J44" s="14"/>
      <c r="K44" s="14"/>
      <c r="L44" s="14"/>
      <c r="M44" s="14"/>
      <c r="N44" s="14"/>
      <c r="O44" s="81"/>
      <c r="P44" s="76"/>
      <c r="Q44" s="76"/>
      <c r="R44" s="24"/>
      <c r="S44" s="24"/>
      <c r="T44" s="14"/>
      <c r="U44" s="14"/>
      <c r="V44" s="14"/>
      <c r="W44" s="14"/>
      <c r="X44" s="14"/>
      <c r="Y44" s="24"/>
      <c r="Z44" s="14"/>
      <c r="AA44" s="14"/>
      <c r="AB44" s="76"/>
      <c r="AC44" s="76"/>
      <c r="AD44" s="24"/>
      <c r="AE44" s="14"/>
      <c r="AF44" s="81"/>
      <c r="AG44" s="76"/>
    </row>
    <row r="45" spans="1:33" ht="18" customHeight="1">
      <c r="B45" s="14"/>
      <c r="C45" s="15"/>
      <c r="D45" s="16"/>
      <c r="E45" s="14"/>
      <c r="F45" s="14"/>
      <c r="G45" s="14"/>
      <c r="H45" s="14"/>
      <c r="I45" s="14"/>
      <c r="J45" s="14"/>
      <c r="K45" s="14"/>
      <c r="L45" s="14"/>
      <c r="M45" s="14"/>
      <c r="N45" s="14"/>
      <c r="O45" s="81"/>
      <c r="P45" s="76"/>
      <c r="Q45" s="76"/>
      <c r="R45" s="24"/>
      <c r="S45" s="24"/>
      <c r="T45" s="14"/>
      <c r="U45" s="14"/>
      <c r="V45" s="14"/>
      <c r="W45" s="14"/>
      <c r="X45" s="14"/>
      <c r="Y45" s="24"/>
      <c r="Z45" s="14"/>
      <c r="AA45" s="14"/>
      <c r="AB45" s="76"/>
      <c r="AC45" s="76"/>
      <c r="AD45" s="24"/>
      <c r="AE45" s="14"/>
      <c r="AF45" s="81"/>
      <c r="AG45" s="76"/>
    </row>
    <row r="46" spans="1:33" ht="18" customHeight="1" thickBot="1">
      <c r="B46" s="85"/>
      <c r="C46" s="86"/>
      <c r="D46" s="87"/>
      <c r="E46" s="85"/>
      <c r="F46" s="85"/>
      <c r="G46" s="85"/>
      <c r="H46" s="85"/>
      <c r="I46" s="85"/>
      <c r="J46" s="85"/>
      <c r="K46" s="85"/>
      <c r="L46" s="85"/>
      <c r="M46" s="85"/>
      <c r="N46" s="85"/>
      <c r="O46" s="88"/>
      <c r="P46" s="89"/>
      <c r="Q46" s="89"/>
      <c r="R46" s="90"/>
      <c r="S46" s="90"/>
      <c r="T46" s="85"/>
      <c r="U46" s="85"/>
      <c r="V46" s="85"/>
      <c r="W46" s="85"/>
      <c r="X46" s="85"/>
      <c r="Y46" s="90"/>
      <c r="Z46" s="85"/>
      <c r="AA46" s="85"/>
      <c r="AB46" s="89"/>
      <c r="AC46" s="122"/>
      <c r="AD46" s="90"/>
      <c r="AE46" s="85"/>
      <c r="AF46" s="88"/>
      <c r="AG46" s="89"/>
    </row>
    <row r="47" spans="1:33">
      <c r="A47" s="93" t="s">
        <v>2</v>
      </c>
      <c r="B47" s="92"/>
      <c r="C47" s="92"/>
      <c r="D47" s="92"/>
      <c r="E47" s="91">
        <f>COUNTIF($E$9:$E$46,"①")</f>
        <v>0</v>
      </c>
      <c r="F47" s="92"/>
      <c r="G47" s="91">
        <f>COUNTIF($G$9:$G$46,"①")</f>
        <v>0</v>
      </c>
      <c r="H47" s="91">
        <f>COUNTIF($H$9:$H$46,"①")</f>
        <v>0</v>
      </c>
      <c r="I47" s="92"/>
      <c r="J47" s="91">
        <f>COUNTIF($J$9:$J$46,"①")</f>
        <v>0</v>
      </c>
      <c r="K47" s="91">
        <f>COUNTIF($K$9:$K$46,"①")</f>
        <v>0</v>
      </c>
      <c r="L47" s="91">
        <f>COUNTIF($L$9:$L$46,"①")</f>
        <v>0</v>
      </c>
      <c r="M47" s="92"/>
      <c r="N47" s="91">
        <f>COUNTIF($N$9:$N$46,"①")</f>
        <v>0</v>
      </c>
      <c r="O47" s="91">
        <f>COUNTIF($O$9:$O$46,"①")</f>
        <v>0</v>
      </c>
      <c r="P47" s="91">
        <f>COUNTIF($P$9:$P$46,"①")</f>
        <v>0</v>
      </c>
      <c r="Q47" s="91">
        <f>COUNTIF($Q$9:$Q$46,"①")</f>
        <v>0</v>
      </c>
      <c r="R47" s="91">
        <f>COUNTIF($R$9:$R$46,"①")</f>
        <v>0</v>
      </c>
      <c r="S47" s="92"/>
      <c r="T47" s="91">
        <f>COUNTIF($T$9:$T$46,"①")</f>
        <v>0</v>
      </c>
      <c r="U47" s="92"/>
      <c r="V47" s="92"/>
      <c r="W47" s="92"/>
      <c r="X47" s="91">
        <f>COUNTIF($X$9:$X$46,"①")</f>
        <v>0</v>
      </c>
      <c r="Y47" s="91">
        <f>COUNTIF($Y$9:$Y$46,"①")</f>
        <v>0</v>
      </c>
      <c r="Z47" s="91">
        <f>COUNTIF($Z$9:$Z$46,"①")</f>
        <v>0</v>
      </c>
      <c r="AA47" s="91">
        <f>COUNTIF($AA$9:$AA$46,"①")</f>
        <v>0</v>
      </c>
      <c r="AB47" s="91">
        <f>COUNTIF($AB$9:$AB$46,"①")</f>
        <v>0</v>
      </c>
      <c r="AC47" s="92"/>
      <c r="AD47" s="91">
        <f>COUNTIF($AD$9:$AD$46,"①")</f>
        <v>0</v>
      </c>
      <c r="AE47" s="91">
        <f>COUNTIF($AE$9:$AE$46,"①")</f>
        <v>0</v>
      </c>
      <c r="AF47" s="92"/>
      <c r="AG47" s="91">
        <f>COUNTIF($AG$9:$AG$46,"①")</f>
        <v>0</v>
      </c>
    </row>
    <row r="48" spans="1:33">
      <c r="A48" s="93" t="s">
        <v>1</v>
      </c>
      <c r="B48" s="95"/>
      <c r="C48" s="95"/>
      <c r="D48" s="95"/>
      <c r="E48" s="94">
        <f>COUNTIF($E$9:$E$46,"②")</f>
        <v>0</v>
      </c>
      <c r="F48" s="95"/>
      <c r="G48" s="94">
        <f>COUNTIF($G$9:$G$46,"②")</f>
        <v>0</v>
      </c>
      <c r="H48" s="94">
        <f>COUNTIF($H$9:$H$46,"②")</f>
        <v>0</v>
      </c>
      <c r="I48" s="95"/>
      <c r="J48" s="94">
        <f>COUNTIF($J$9:$J$46,"②")</f>
        <v>0</v>
      </c>
      <c r="K48" s="94">
        <f>COUNTIF($K$9:$K$46,"②")</f>
        <v>0</v>
      </c>
      <c r="L48" s="94">
        <f>COUNTIF($L$9:$L$46,"②")</f>
        <v>0</v>
      </c>
      <c r="M48" s="95"/>
      <c r="N48" s="94">
        <f>COUNTIF($N$9:$N$46,"②")</f>
        <v>0</v>
      </c>
      <c r="O48" s="94">
        <f>COUNTIF($O$9:$O$46,"②")</f>
        <v>0</v>
      </c>
      <c r="P48" s="94">
        <f>COUNTIF($P$9:$P$46,"②")</f>
        <v>0</v>
      </c>
      <c r="Q48" s="94">
        <f>COUNTIF($Q$9:$Q$46,"②")</f>
        <v>0</v>
      </c>
      <c r="R48" s="94">
        <f>COUNTIF($R$9:$R$46,"②")</f>
        <v>0</v>
      </c>
      <c r="S48" s="95"/>
      <c r="T48" s="94">
        <f>COUNTIF($T$9:$T$46,"②")</f>
        <v>0</v>
      </c>
      <c r="U48" s="95"/>
      <c r="V48" s="95"/>
      <c r="W48" s="95"/>
      <c r="X48" s="94">
        <f>COUNTIF($X$9:$X$46,"②")</f>
        <v>0</v>
      </c>
      <c r="Y48" s="94">
        <f>COUNTIF($Y$9:$Y$46,"②")</f>
        <v>0</v>
      </c>
      <c r="Z48" s="94">
        <f>COUNTIF($Z$9:$Z$46,"②")</f>
        <v>0</v>
      </c>
      <c r="AA48" s="94">
        <f>COUNTIF($AA$9:$AA$46,"②")</f>
        <v>0</v>
      </c>
      <c r="AB48" s="94">
        <f>COUNTIF($AB$9:$AB$46,"②")</f>
        <v>0</v>
      </c>
      <c r="AC48" s="95"/>
      <c r="AD48" s="94">
        <f>COUNTIF($AD$9:$AD$46,"②")</f>
        <v>0</v>
      </c>
      <c r="AE48" s="94">
        <f>COUNTIF($AE$9:$AE$46,"②")</f>
        <v>0</v>
      </c>
      <c r="AF48" s="95"/>
      <c r="AG48" s="94">
        <f>COUNTIF($AG$9:$AG$46,"②")</f>
        <v>0</v>
      </c>
    </row>
    <row r="49" spans="1:33">
      <c r="A49" s="93" t="s">
        <v>3</v>
      </c>
      <c r="B49" s="95"/>
      <c r="C49" s="95"/>
      <c r="D49" s="95"/>
      <c r="E49" s="94">
        <f>COUNTIF($E$9:$E$46,"③")</f>
        <v>0</v>
      </c>
      <c r="F49" s="95"/>
      <c r="G49" s="95"/>
      <c r="H49" s="94">
        <f>COUNTIF($H$9:$H$46,"③")</f>
        <v>0</v>
      </c>
      <c r="I49" s="95"/>
      <c r="J49" s="95"/>
      <c r="K49" s="95"/>
      <c r="L49" s="94">
        <f>COUNTIF($L$9:$L$46,"③")</f>
        <v>0</v>
      </c>
      <c r="M49" s="95"/>
      <c r="N49" s="95"/>
      <c r="O49" s="95"/>
      <c r="P49" s="95"/>
      <c r="Q49" s="95"/>
      <c r="R49" s="94">
        <f>COUNTIF($R$9:$R$46,"③")</f>
        <v>0</v>
      </c>
      <c r="S49" s="95"/>
      <c r="T49" s="95"/>
      <c r="U49" s="95"/>
      <c r="V49" s="95"/>
      <c r="W49" s="95"/>
      <c r="X49" s="95"/>
      <c r="Y49" s="95"/>
      <c r="Z49" s="94">
        <f>COUNTIF($Z$9:$Z$46,"③")</f>
        <v>0</v>
      </c>
      <c r="AA49" s="95"/>
      <c r="AB49" s="94">
        <f>COUNTIF($AB$9:$AB$46,"③")</f>
        <v>0</v>
      </c>
      <c r="AC49" s="95"/>
      <c r="AD49" s="94">
        <f>COUNTIF($AD$9:$AD$46,"③")</f>
        <v>0</v>
      </c>
      <c r="AE49" s="94">
        <f>COUNTIF($AE$9:$AE$46,"③")</f>
        <v>0</v>
      </c>
      <c r="AF49" s="95"/>
      <c r="AG49" s="94">
        <f>COUNTIF($AG$9:$AG$46,"③")</f>
        <v>0</v>
      </c>
    </row>
    <row r="50" spans="1:33">
      <c r="A50" s="93" t="s">
        <v>4</v>
      </c>
      <c r="B50" s="95"/>
      <c r="C50" s="95"/>
      <c r="D50" s="95"/>
      <c r="E50" s="94">
        <f>COUNTIF($E$9:$E$46,"④")</f>
        <v>0</v>
      </c>
      <c r="F50" s="95"/>
      <c r="G50" s="95"/>
      <c r="H50" s="94">
        <f>COUNTIF($H$9:$H$46,"④")</f>
        <v>0</v>
      </c>
      <c r="I50" s="95"/>
      <c r="J50" s="95"/>
      <c r="K50" s="95"/>
      <c r="L50" s="94">
        <f>COUNTIF($L$9:$L$46,"④")</f>
        <v>0</v>
      </c>
      <c r="M50" s="95"/>
      <c r="N50" s="95"/>
      <c r="O50" s="95"/>
      <c r="P50" s="95"/>
      <c r="Q50" s="95"/>
      <c r="R50" s="94">
        <f>COUNTIF($R$9:$R$46,"④")</f>
        <v>0</v>
      </c>
      <c r="S50" s="95"/>
      <c r="T50" s="95"/>
      <c r="U50" s="95"/>
      <c r="V50" s="95"/>
      <c r="W50" s="95"/>
      <c r="X50" s="95"/>
      <c r="Y50" s="95"/>
      <c r="Z50" s="94">
        <f>COUNTIF($Z$9:$Z$46,"④")</f>
        <v>0</v>
      </c>
      <c r="AA50" s="95"/>
      <c r="AB50" s="94">
        <f>COUNTIF($AB$9:$AB$46,"④")</f>
        <v>0</v>
      </c>
      <c r="AC50" s="95"/>
      <c r="AD50" s="94">
        <f>COUNTIF($AD$9:$AD$46,"④")</f>
        <v>0</v>
      </c>
      <c r="AE50" s="94">
        <f>COUNTIF($AE$9:$AE$46,"④")</f>
        <v>0</v>
      </c>
      <c r="AF50" s="95"/>
      <c r="AG50" s="95"/>
    </row>
    <row r="51" spans="1:33">
      <c r="A51" s="93" t="s">
        <v>6</v>
      </c>
      <c r="B51" s="95"/>
      <c r="C51" s="95"/>
      <c r="D51" s="95"/>
      <c r="E51" s="94">
        <f>COUNTIF($E$9:$E$46,"⑤")</f>
        <v>0</v>
      </c>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4">
        <f>COUNTIF($AE$9:$AE$46,"⑤")</f>
        <v>0</v>
      </c>
      <c r="AF51" s="95"/>
      <c r="AG51" s="95"/>
    </row>
  </sheetData>
  <mergeCells count="15">
    <mergeCell ref="AB6:AC6"/>
    <mergeCell ref="AE6:AF6"/>
    <mergeCell ref="H4:I4"/>
    <mergeCell ref="K4:M4"/>
    <mergeCell ref="U6:W6"/>
    <mergeCell ref="R6:S6"/>
    <mergeCell ref="E6:F6"/>
    <mergeCell ref="H6:I6"/>
    <mergeCell ref="L6:M6"/>
    <mergeCell ref="B3:D5"/>
    <mergeCell ref="Q3:Q5"/>
    <mergeCell ref="B6:B8"/>
    <mergeCell ref="C6:C8"/>
    <mergeCell ref="D6:D8"/>
    <mergeCell ref="N5:P5"/>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令和６年度 調査票(業務受託機関入力用ワークシート)</vt:lpstr>
      <vt:lpstr>（参考）個人情報漏えい等の事案等発生時の報告のフロー図</vt:lpstr>
      <vt:lpstr>（参考）システムが利用できるパソコンの条件</vt:lpstr>
      <vt:lpstr>【削除不可】基金作業用</vt:lpstr>
      <vt:lpstr>'（参考）システムが利用できるパソコンの条件'!Print_Area</vt:lpstr>
      <vt:lpstr>'（参考）個人情報漏えい等の事案等発生時の報告のフロー図'!Print_Area</vt:lpstr>
      <vt:lpstr>'令和６年度 調査票(業務受託機関入力用ワークシート)'!Print_Area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2019-10-29T04:24:09Z</dcterms:created>
  <dcterms:modified xsi:type="dcterms:W3CDTF">2024-12-25T00:38:25Z</dcterms:modified>
</cp:coreProperties>
</file>